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31" i="1" l="1"/>
  <c r="K31" i="1"/>
  <c r="G31" i="1"/>
  <c r="P30" i="1"/>
  <c r="K30" i="1"/>
  <c r="G30" i="1"/>
  <c r="P29" i="1"/>
  <c r="K29" i="1"/>
  <c r="G29" i="1"/>
  <c r="P28" i="1"/>
  <c r="K28" i="1"/>
  <c r="G28" i="1"/>
  <c r="K22" i="1" l="1"/>
  <c r="K21" i="1"/>
  <c r="K20" i="1"/>
  <c r="K19" i="1"/>
  <c r="P112" i="1" l="1"/>
  <c r="P114" i="1" l="1"/>
  <c r="P113" i="1"/>
  <c r="K85" i="1" l="1"/>
  <c r="P88" i="1"/>
  <c r="K88" i="1"/>
  <c r="P87" i="1"/>
  <c r="K87" i="1"/>
  <c r="P86" i="1"/>
  <c r="K86" i="1"/>
  <c r="P85" i="1"/>
  <c r="K51" i="1" l="1"/>
  <c r="K50" i="1"/>
  <c r="K49" i="1"/>
  <c r="K48" i="1"/>
  <c r="P106" i="1"/>
  <c r="K106" i="1"/>
  <c r="P105" i="1"/>
  <c r="K105" i="1"/>
  <c r="G105" i="1"/>
  <c r="K104" i="1"/>
  <c r="Q104" i="1" s="1"/>
  <c r="P104" i="1" s="1"/>
  <c r="G104" i="1"/>
  <c r="P103" i="1"/>
  <c r="K103" i="1"/>
  <c r="G103" i="1"/>
</calcChain>
</file>

<file path=xl/sharedStrings.xml><?xml version="1.0" encoding="utf-8"?>
<sst xmlns="http://schemas.openxmlformats.org/spreadsheetml/2006/main" count="698" uniqueCount="259">
  <si>
    <t xml:space="preserve">축제명 </t>
    <phoneticPr fontId="1" type="noConversion"/>
  </si>
  <si>
    <t>개최기간/일수</t>
    <phoneticPr fontId="1" type="noConversion"/>
  </si>
  <si>
    <t xml:space="preserve">주최/주관 </t>
    <phoneticPr fontId="1" type="noConversion"/>
  </si>
  <si>
    <t>주요 프로그램</t>
    <phoneticPr fontId="1" type="noConversion"/>
  </si>
  <si>
    <t>2010년</t>
    <phoneticPr fontId="1" type="noConversion"/>
  </si>
  <si>
    <t>2011년</t>
    <phoneticPr fontId="1" type="noConversion"/>
  </si>
  <si>
    <t>2012년</t>
    <phoneticPr fontId="1" type="noConversion"/>
  </si>
  <si>
    <t>2013년</t>
    <phoneticPr fontId="1" type="noConversion"/>
  </si>
  <si>
    <t xml:space="preserve">구분 </t>
    <phoneticPr fontId="1" type="noConversion"/>
  </si>
  <si>
    <t>도내</t>
    <phoneticPr fontId="1" type="noConversion"/>
  </si>
  <si>
    <t>도외</t>
    <phoneticPr fontId="1" type="noConversion"/>
  </si>
  <si>
    <t>외국인</t>
    <phoneticPr fontId="1" type="noConversion"/>
  </si>
  <si>
    <t>계</t>
    <phoneticPr fontId="1" type="noConversion"/>
  </si>
  <si>
    <t>보조금</t>
    <phoneticPr fontId="1" type="noConversion"/>
  </si>
  <si>
    <t>자부담</t>
    <phoneticPr fontId="1" type="noConversion"/>
  </si>
  <si>
    <t>후원금</t>
    <phoneticPr fontId="1" type="noConversion"/>
  </si>
  <si>
    <t>행사운영</t>
    <phoneticPr fontId="1" type="noConversion"/>
  </si>
  <si>
    <t>자체</t>
    <phoneticPr fontId="1" type="noConversion"/>
  </si>
  <si>
    <t>용역</t>
    <phoneticPr fontId="1" type="noConversion"/>
  </si>
  <si>
    <t>축제평가여부</t>
    <phoneticPr fontId="1" type="noConversion"/>
  </si>
  <si>
    <t>자체수익(세부)</t>
    <phoneticPr fontId="1" type="noConversion"/>
  </si>
  <si>
    <t>시설</t>
    <phoneticPr fontId="1" type="noConversion"/>
  </si>
  <si>
    <t>홍보
마케팅(세부)</t>
    <phoneticPr fontId="1" type="noConversion"/>
  </si>
  <si>
    <t>제16회 서귀포칠십리축제</t>
    <phoneticPr fontId="1" type="noConversion"/>
  </si>
  <si>
    <t>제17회 서귀포칠십리축제</t>
    <phoneticPr fontId="1" type="noConversion"/>
  </si>
  <si>
    <t>제19회 서귀포칠십리축제</t>
    <phoneticPr fontId="1" type="noConversion"/>
  </si>
  <si>
    <t>서귀포시/서귀포시관광협의회</t>
    <phoneticPr fontId="1" type="noConversion"/>
  </si>
  <si>
    <t>서귀포시/서귀포시관광협의회</t>
    <phoneticPr fontId="1" type="noConversion"/>
  </si>
  <si>
    <t>○</t>
    <phoneticPr fontId="1" type="noConversion"/>
  </si>
  <si>
    <t>퍼레이드, 서복의 모험, 민속놀이 체험 등</t>
    <phoneticPr fontId="1" type="noConversion"/>
  </si>
  <si>
    <t>참여인원(명)</t>
    <phoneticPr fontId="1" type="noConversion"/>
  </si>
  <si>
    <t>불로장생 로드, 흥미진진 박물관 등</t>
    <phoneticPr fontId="1" type="noConversion"/>
  </si>
  <si>
    <t>칠십리대행진, 시민화합한마당 등</t>
    <phoneticPr fontId="1" type="noConversion"/>
  </si>
  <si>
    <t>6,800,000(언론,인터넷)</t>
    <phoneticPr fontId="1" type="noConversion"/>
  </si>
  <si>
    <t>5,200,000(언론, 인터넷)</t>
    <phoneticPr fontId="1" type="noConversion"/>
  </si>
  <si>
    <t>9,000,000(언론, 인터넷, TV)</t>
    <phoneticPr fontId="1" type="noConversion"/>
  </si>
  <si>
    <t>&lt;서귀포칠십리축제&gt;</t>
    <phoneticPr fontId="1" type="noConversion"/>
  </si>
  <si>
    <t xml:space="preserve">구분 </t>
    <phoneticPr fontId="1" type="noConversion"/>
  </si>
  <si>
    <t xml:space="preserve">축제명 </t>
    <phoneticPr fontId="1" type="noConversion"/>
  </si>
  <si>
    <t>주요 프로그램</t>
    <phoneticPr fontId="1" type="noConversion"/>
  </si>
  <si>
    <t>도외</t>
    <phoneticPr fontId="1" type="noConversion"/>
  </si>
  <si>
    <t>외국인</t>
    <phoneticPr fontId="1" type="noConversion"/>
  </si>
  <si>
    <t>자체수익(세부)</t>
    <phoneticPr fontId="1" type="noConversion"/>
  </si>
  <si>
    <t>행사운영</t>
    <phoneticPr fontId="1" type="noConversion"/>
  </si>
  <si>
    <t>홍보
마케팅(세부)</t>
    <phoneticPr fontId="1" type="noConversion"/>
  </si>
  <si>
    <t>자체</t>
    <phoneticPr fontId="1" type="noConversion"/>
  </si>
  <si>
    <t>용역</t>
    <phoneticPr fontId="1" type="noConversion"/>
  </si>
  <si>
    <t>보목자리돔큰잔치축제위원</t>
    <phoneticPr fontId="1" type="noConversion"/>
  </si>
  <si>
    <t>2013년</t>
    <phoneticPr fontId="1" type="noConversion"/>
  </si>
  <si>
    <t>&lt;보목자리돔큰잔치&gt;</t>
    <phoneticPr fontId="1" type="noConversion"/>
  </si>
  <si>
    <t>참여자체험및 경연, 자리돔가요제, 지역 트레킹 등</t>
    <phoneticPr fontId="1" type="noConversion"/>
  </si>
  <si>
    <t>참여자체험및 경연, 가족 맨손체험, 세계자연유산기원제</t>
    <phoneticPr fontId="1" type="noConversion"/>
  </si>
  <si>
    <t>참여자체험및 경연, 자리돔가요제 등</t>
    <phoneticPr fontId="1" type="noConversion"/>
  </si>
  <si>
    <t>소요예산(원)</t>
    <phoneticPr fontId="1" type="noConversion"/>
  </si>
  <si>
    <t>예산집행내역(원)</t>
    <phoneticPr fontId="1" type="noConversion"/>
  </si>
  <si>
    <t>효돈동연합청년회/효돈동쇠소깍축제위원회</t>
    <phoneticPr fontId="1" type="noConversion"/>
  </si>
  <si>
    <t>테우체험, 검은모래찜질</t>
    <phoneticPr fontId="1" type="noConversion"/>
  </si>
  <si>
    <t>1,300,000(현수막50,000X26)</t>
    <phoneticPr fontId="1" type="noConversion"/>
  </si>
  <si>
    <t>테우체험, 다우렁길걷기</t>
    <phoneticPr fontId="1" type="noConversion"/>
  </si>
  <si>
    <t>홍보책자(2,000,000)</t>
    <phoneticPr fontId="1" type="noConversion"/>
  </si>
  <si>
    <t>현수막제작(500,000)</t>
    <phoneticPr fontId="1" type="noConversion"/>
  </si>
  <si>
    <t>계</t>
    <phoneticPr fontId="1" type="noConversion"/>
  </si>
  <si>
    <t>도내</t>
    <phoneticPr fontId="1" type="noConversion"/>
  </si>
  <si>
    <t>도외</t>
    <phoneticPr fontId="1" type="noConversion"/>
  </si>
  <si>
    <t>외국인</t>
    <phoneticPr fontId="1" type="noConversion"/>
  </si>
  <si>
    <t>보조금</t>
    <phoneticPr fontId="1" type="noConversion"/>
  </si>
  <si>
    <t>자부담</t>
    <phoneticPr fontId="1" type="noConversion"/>
  </si>
  <si>
    <t>후원금</t>
    <phoneticPr fontId="1" type="noConversion"/>
  </si>
  <si>
    <t>자체수익(세부)</t>
    <phoneticPr fontId="1" type="noConversion"/>
  </si>
  <si>
    <t>행사운영</t>
    <phoneticPr fontId="1" type="noConversion"/>
  </si>
  <si>
    <t>홍보
마케팅(세부)</t>
    <phoneticPr fontId="1" type="noConversion"/>
  </si>
  <si>
    <t>시설</t>
    <phoneticPr fontId="1" type="noConversion"/>
  </si>
  <si>
    <t>자체</t>
    <phoneticPr fontId="1" type="noConversion"/>
  </si>
  <si>
    <t>용역</t>
    <phoneticPr fontId="1" type="noConversion"/>
  </si>
  <si>
    <t>2010년</t>
    <phoneticPr fontId="1" type="noConversion"/>
  </si>
  <si>
    <t>제10회최남단방어축제</t>
    <phoneticPr fontId="1" type="noConversion"/>
  </si>
  <si>
    <t>최남단방어축제위원회</t>
    <phoneticPr fontId="1" type="noConversion"/>
  </si>
  <si>
    <t>방어손으로잡기외 다수</t>
    <phoneticPr fontId="1" type="noConversion"/>
  </si>
  <si>
    <t>2011년</t>
    <phoneticPr fontId="1" type="noConversion"/>
  </si>
  <si>
    <t>제11회최남단방어축제</t>
    <phoneticPr fontId="1" type="noConversion"/>
  </si>
  <si>
    <t>최남단방어축제위원회</t>
    <phoneticPr fontId="1" type="noConversion"/>
  </si>
  <si>
    <t>방어손으로잡기외 다수</t>
    <phoneticPr fontId="1" type="noConversion"/>
  </si>
  <si>
    <t>2012년</t>
    <phoneticPr fontId="1" type="noConversion"/>
  </si>
  <si>
    <t>제12회최남단방어축제</t>
    <phoneticPr fontId="1" type="noConversion"/>
  </si>
  <si>
    <t>제13회최남단방어축제</t>
    <phoneticPr fontId="1" type="noConversion"/>
  </si>
  <si>
    <t>최남단방어축제위원회</t>
    <phoneticPr fontId="1" type="noConversion"/>
  </si>
  <si>
    <t>방어손으로잡기외 다수</t>
    <phoneticPr fontId="1" type="noConversion"/>
  </si>
  <si>
    <t>&lt;최남단방어축제&gt;</t>
    <phoneticPr fontId="1" type="noConversion"/>
  </si>
  <si>
    <t>제11회 보목자리돔큰잔치</t>
    <phoneticPr fontId="1" type="noConversion"/>
  </si>
  <si>
    <t>제12회 보목자리돔큰잔치</t>
    <phoneticPr fontId="1" type="noConversion"/>
  </si>
  <si>
    <t>제13회 보목자리돔큰잔치</t>
    <phoneticPr fontId="1" type="noConversion"/>
  </si>
  <si>
    <t>제14회 보목자리돔큰잔치</t>
    <phoneticPr fontId="1" type="noConversion"/>
  </si>
  <si>
    <t>&lt;환경사랑쇠소깍 검은모래축제&gt;</t>
    <phoneticPr fontId="1" type="noConversion"/>
  </si>
  <si>
    <t>제8회 환경사랑쇠소깍 검은모래 축제</t>
    <phoneticPr fontId="1" type="noConversion"/>
  </si>
  <si>
    <t>제9회 환경사랑쇠소깍 검은모래 축제</t>
    <phoneticPr fontId="1" type="noConversion"/>
  </si>
  <si>
    <t>제10회 환경사랑쇠소깍 검은모래 축제</t>
    <phoneticPr fontId="1" type="noConversion"/>
  </si>
  <si>
    <t>제11회 환경사랑쇠소깍 검은모래 축제</t>
    <phoneticPr fontId="1" type="noConversion"/>
  </si>
  <si>
    <t xml:space="preserve">현수막(2,000,000),홍보책자및리플릿(5,000,000),홍보수건(2,200,000)       </t>
    <phoneticPr fontId="1" type="noConversion"/>
  </si>
  <si>
    <t>-</t>
    <phoneticPr fontId="1" type="noConversion"/>
  </si>
  <si>
    <t>-</t>
    <phoneticPr fontId="1" type="noConversion"/>
  </si>
  <si>
    <t>○</t>
    <phoneticPr fontId="1" type="noConversion"/>
  </si>
  <si>
    <t>&lt;청보리축제&gt;</t>
    <phoneticPr fontId="1" type="noConversion"/>
  </si>
  <si>
    <t>가파도청보리축제 위원회</t>
    <phoneticPr fontId="1" type="noConversion"/>
  </si>
  <si>
    <t>보리밭걷기외 다수</t>
    <phoneticPr fontId="1" type="noConversion"/>
  </si>
  <si>
    <t>제2회 가파도청보리축제</t>
    <phoneticPr fontId="1" type="noConversion"/>
  </si>
  <si>
    <t>제3회 가파도청보리축제</t>
    <phoneticPr fontId="1" type="noConversion"/>
  </si>
  <si>
    <t>제4회 가파도청보리축제</t>
    <phoneticPr fontId="1" type="noConversion"/>
  </si>
  <si>
    <t>제5회 가파도청보리축제</t>
    <phoneticPr fontId="1" type="noConversion"/>
  </si>
  <si>
    <t>6.11 ~ 6.13/3일</t>
    <phoneticPr fontId="1" type="noConversion"/>
  </si>
  <si>
    <t>5.27 ~ 5.29/3일</t>
    <phoneticPr fontId="1" type="noConversion"/>
  </si>
  <si>
    <t>6.15 ~ 6.17/3일</t>
    <phoneticPr fontId="1" type="noConversion"/>
  </si>
  <si>
    <t>5.31 ~ 6.2/3일</t>
    <phoneticPr fontId="1" type="noConversion"/>
  </si>
  <si>
    <t>7.30 ~ 7.31/2일</t>
    <phoneticPr fontId="1" type="noConversion"/>
  </si>
  <si>
    <t>8.18 ~ 8.19/2일</t>
    <phoneticPr fontId="1" type="noConversion"/>
  </si>
  <si>
    <t>7.27 ~ 7.28/2일</t>
    <phoneticPr fontId="1" type="noConversion"/>
  </si>
  <si>
    <t>11.4 ~ 11.7/4일</t>
    <phoneticPr fontId="1" type="noConversion"/>
  </si>
  <si>
    <t>11.10 ~ 11.13/4일</t>
    <phoneticPr fontId="1" type="noConversion"/>
  </si>
  <si>
    <t>11.8 ~ 11.11/4일간</t>
    <phoneticPr fontId="1" type="noConversion"/>
  </si>
  <si>
    <t>11.7 ~ 11.10/4일</t>
    <phoneticPr fontId="1" type="noConversion"/>
  </si>
  <si>
    <t>4.1 ~ 4.5/5일</t>
    <phoneticPr fontId="1" type="noConversion"/>
  </si>
  <si>
    <t>5.6 ~ 5.8/3일</t>
    <phoneticPr fontId="1" type="noConversion"/>
  </si>
  <si>
    <t>4.21 ~ 5.29/1개월</t>
    <phoneticPr fontId="1" type="noConversion"/>
  </si>
  <si>
    <t>4.13 ~ 5.5/23일</t>
    <phoneticPr fontId="1" type="noConversion"/>
  </si>
  <si>
    <t>미 집계</t>
    <phoneticPr fontId="1" type="noConversion"/>
  </si>
  <si>
    <t>"</t>
    <phoneticPr fontId="1" type="noConversion"/>
  </si>
  <si>
    <t>외국인</t>
    <phoneticPr fontId="1" type="noConversion"/>
  </si>
  <si>
    <t>계</t>
    <phoneticPr fontId="1" type="noConversion"/>
  </si>
  <si>
    <t>보조금</t>
    <phoneticPr fontId="1" type="noConversion"/>
  </si>
  <si>
    <t>자부담</t>
    <phoneticPr fontId="1" type="noConversion"/>
  </si>
  <si>
    <t>후원금</t>
    <phoneticPr fontId="1" type="noConversion"/>
  </si>
  <si>
    <t>자체수익(세부)</t>
    <phoneticPr fontId="1" type="noConversion"/>
  </si>
  <si>
    <t>행사운영</t>
    <phoneticPr fontId="1" type="noConversion"/>
  </si>
  <si>
    <t>홍보
마케팅(세부)</t>
    <phoneticPr fontId="1" type="noConversion"/>
  </si>
  <si>
    <t>시설</t>
    <phoneticPr fontId="1" type="noConversion"/>
  </si>
  <si>
    <t>자체</t>
    <phoneticPr fontId="1" type="noConversion"/>
  </si>
  <si>
    <t>용역</t>
    <phoneticPr fontId="1" type="noConversion"/>
  </si>
  <si>
    <t>2010년</t>
    <phoneticPr fontId="1" type="noConversion"/>
  </si>
  <si>
    <t>2011년</t>
    <phoneticPr fontId="1" type="noConversion"/>
  </si>
  <si>
    <t>2012년</t>
    <phoneticPr fontId="1" type="noConversion"/>
  </si>
  <si>
    <t>2013년</t>
    <phoneticPr fontId="1" type="noConversion"/>
  </si>
  <si>
    <t>○</t>
  </si>
  <si>
    <t>○</t>
    <phoneticPr fontId="1" type="noConversion"/>
  </si>
  <si>
    <t>제15회 표선해비치해변백사대축제</t>
    <phoneticPr fontId="1" type="noConversion"/>
  </si>
  <si>
    <t>제16회 표선해비치해변 백사대축제</t>
    <phoneticPr fontId="1" type="noConversion"/>
  </si>
  <si>
    <t>제17회 표선해비치해변 백사대축제</t>
    <phoneticPr fontId="1" type="noConversion"/>
  </si>
  <si>
    <t>제18회 표선해비치해변 하얀모래축제</t>
    <phoneticPr fontId="1" type="noConversion"/>
  </si>
  <si>
    <t>7.31 ~ 8.1/1일</t>
    <phoneticPr fontId="1" type="noConversion"/>
  </si>
  <si>
    <t>7.28 ~ 7.29/2일</t>
    <phoneticPr fontId="1" type="noConversion"/>
  </si>
  <si>
    <t>8.3 ~ 8.4/2일</t>
    <phoneticPr fontId="1" type="noConversion"/>
  </si>
  <si>
    <t>표선리마을회/표선리청년회</t>
    <phoneticPr fontId="1" type="noConversion"/>
  </si>
  <si>
    <t>백사노래자랑, 청소년페스티발, 광어맨손잡기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</si>
  <si>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</si>
  <si>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</si>
  <si>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</si>
  <si>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&lt;표선해비치해변 하얀모래축제&gt;</t>
    <phoneticPr fontId="1" type="noConversion"/>
  </si>
  <si>
    <t>(사)성읍민속마을보존회</t>
    <phoneticPr fontId="1" type="noConversion"/>
  </si>
  <si>
    <t>제18회 정의고을전통민속재현축제</t>
    <phoneticPr fontId="1" type="noConversion"/>
  </si>
  <si>
    <t>제19회 정의고을전통민속재현축제</t>
    <phoneticPr fontId="1" type="noConversion"/>
  </si>
  <si>
    <t>2,.000</t>
    <phoneticPr fontId="1" type="noConversion"/>
  </si>
  <si>
    <t>제20회 정의고을전통민속재현축제</t>
    <phoneticPr fontId="1" type="noConversion"/>
  </si>
  <si>
    <t>제17회 정의골한마당축제</t>
    <phoneticPr fontId="1" type="noConversion"/>
  </si>
  <si>
    <t>10.3/1일</t>
    <phoneticPr fontId="1" type="noConversion"/>
  </si>
  <si>
    <t>10.9/1일</t>
    <phoneticPr fontId="1" type="noConversion"/>
  </si>
  <si>
    <t>9.15/1일</t>
    <phoneticPr fontId="1" type="noConversion"/>
  </si>
  <si>
    <t>10.11 ~ 10.12/2일</t>
    <phoneticPr fontId="1" type="noConversion"/>
  </si>
  <si>
    <t>8.14 ~ 8.15/2일</t>
    <phoneticPr fontId="1" type="noConversion"/>
  </si>
  <si>
    <t>8.12 ~ 8.13/2일</t>
    <phoneticPr fontId="1" type="noConversion"/>
  </si>
  <si>
    <t>9.27 ~ 9.29/3일</t>
    <phoneticPr fontId="1" type="noConversion"/>
  </si>
  <si>
    <t>10.1 ~ 10.3/3일</t>
    <phoneticPr fontId="1" type="noConversion"/>
  </si>
  <si>
    <t>10.22 ~ 10.24/3일</t>
    <phoneticPr fontId="1" type="noConversion"/>
  </si>
  <si>
    <t>전통민속재현, 전통문화체험, 전통음식재현</t>
    <phoneticPr fontId="1" type="noConversion"/>
  </si>
  <si>
    <t>-</t>
    <phoneticPr fontId="1" type="noConversion"/>
  </si>
  <si>
    <t>&lt;정의고을 전통민속재현축제&gt;</t>
    <phoneticPr fontId="1" type="noConversion"/>
  </si>
  <si>
    <t xml:space="preserve">제28회 제주유채꽃큰잔치 </t>
    <phoneticPr fontId="1" type="noConversion"/>
  </si>
  <si>
    <t xml:space="preserve">제30회 제주유채꽃큰잔치 </t>
    <phoneticPr fontId="1" type="noConversion"/>
  </si>
  <si>
    <t>&lt;제주유채꽃큰잔치&gt;</t>
    <phoneticPr fontId="1" type="noConversion"/>
  </si>
  <si>
    <t>4.10 ~ 4.11/2일</t>
    <phoneticPr fontId="1" type="noConversion"/>
  </si>
  <si>
    <t>4.20 ~ 29/10일</t>
    <phoneticPr fontId="1" type="noConversion"/>
  </si>
  <si>
    <t>서귀포시/가시리마을회</t>
    <phoneticPr fontId="1" type="noConversion"/>
  </si>
  <si>
    <t>유채꽃어린이사생대회, 갑마장길 걷기, 가시리아트상품기획전</t>
    <phoneticPr fontId="1" type="noConversion"/>
  </si>
  <si>
    <t xml:space="preserve">※ 제주유채꽃큰잔치 : 양 행정시 격년제 개최 ('11년, '13년 제주시 개최) </t>
    <phoneticPr fontId="1" type="noConversion"/>
  </si>
  <si>
    <t>□ '10 ~ '13년 서귀포 지역 축제현황</t>
    <phoneticPr fontId="1" type="noConversion"/>
  </si>
  <si>
    <t>○ 지역 축제현황 (‘10 ~ ‘13) / 부분 공개</t>
    <phoneticPr fontId="1" type="noConversion"/>
  </si>
  <si>
    <t>&lt;덕수리 전통민속축제&gt;</t>
    <phoneticPr fontId="1" type="noConversion"/>
  </si>
  <si>
    <t>2010년</t>
    <phoneticPr fontId="13" type="noConversion"/>
  </si>
  <si>
    <t>제19회 덕수리 전통민속 축제</t>
    <phoneticPr fontId="13" type="noConversion"/>
  </si>
  <si>
    <t>덕수리민속보존회</t>
    <phoneticPr fontId="13" type="noConversion"/>
  </si>
  <si>
    <t>○</t>
    <phoneticPr fontId="13" type="noConversion"/>
  </si>
  <si>
    <t>2011년</t>
    <phoneticPr fontId="13" type="noConversion"/>
  </si>
  <si>
    <t>제20회 덕수리 전통민속 축제</t>
  </si>
  <si>
    <t>2012년</t>
    <phoneticPr fontId="13" type="noConversion"/>
  </si>
  <si>
    <t>제21회 덕수리 전통민속 축제</t>
  </si>
  <si>
    <t>2013년</t>
    <phoneticPr fontId="13" type="noConversion"/>
  </si>
  <si>
    <t>제22회 덕수리 전통민속 축제</t>
    <phoneticPr fontId="13" type="noConversion"/>
  </si>
  <si>
    <t>불미공예, 방앗돌굴리는노래, 민속경기 등</t>
    <phoneticPr fontId="13" type="noConversion"/>
  </si>
  <si>
    <t xml:space="preserve">방앗돌굴리는노래, 불미공예, 제주민요, 전통춤 공연 등 </t>
    <phoneticPr fontId="13" type="noConversion"/>
  </si>
  <si>
    <t>미 집계</t>
    <phoneticPr fontId="1" type="noConversion"/>
  </si>
  <si>
    <t>"</t>
    <phoneticPr fontId="1" type="noConversion"/>
  </si>
  <si>
    <t>&lt;예래생태마을체험축제&gt;</t>
    <phoneticPr fontId="1" type="noConversion"/>
  </si>
  <si>
    <t>제10회 
예래논짓물 축제</t>
    <phoneticPr fontId="1" type="noConversion"/>
  </si>
  <si>
    <t>예래논짓물축제위원회</t>
    <phoneticPr fontId="1" type="noConversion"/>
  </si>
  <si>
    <t>맨손으로 넙치잡기, 테우체험, 썸머 페스티발 등</t>
    <phoneticPr fontId="1" type="noConversion"/>
  </si>
  <si>
    <t>제11회 
예래생태마을 
체험축제</t>
    <phoneticPr fontId="1" type="noConversion"/>
  </si>
  <si>
    <t>예래생태마을
체험축제위원회</t>
    <phoneticPr fontId="1" type="noConversion"/>
  </si>
  <si>
    <t>제12회 
예래생태마을 
체험축제</t>
    <phoneticPr fontId="1" type="noConversion"/>
  </si>
  <si>
    <t>제13회 
예래생태마을 
체험축제</t>
    <phoneticPr fontId="1" type="noConversion"/>
  </si>
  <si>
    <t>10.10/1일</t>
    <phoneticPr fontId="13" type="noConversion"/>
  </si>
  <si>
    <t>10.12/1일</t>
    <phoneticPr fontId="13" type="noConversion"/>
  </si>
  <si>
    <t>9.2/1일</t>
    <phoneticPr fontId="13" type="noConversion"/>
  </si>
  <si>
    <t>10.6/1일</t>
    <phoneticPr fontId="13" type="noConversion"/>
  </si>
  <si>
    <t>8.7 ~ 8.8/2일</t>
    <phoneticPr fontId="1" type="noConversion"/>
  </si>
  <si>
    <t>8.13 ~ 8.14/2일</t>
    <phoneticPr fontId="1" type="noConversion"/>
  </si>
  <si>
    <t>9.8 ~ 9.9/2일</t>
    <phoneticPr fontId="1" type="noConversion"/>
  </si>
  <si>
    <t>맨손으로 장어 및 미꾸라지 잡기 체험, 반딧불이 관찰, 생태탐방 등</t>
    <phoneticPr fontId="1" type="noConversion"/>
  </si>
  <si>
    <t xml:space="preserve">반딧불이, 수생생물 관찰, 돌고망 낚시 등 </t>
    <phoneticPr fontId="1" type="noConversion"/>
  </si>
  <si>
    <t>맨손으로 넙치, 미꾸라지 잡기, 생태탐방 걷기 등</t>
    <phoneticPr fontId="1" type="noConversion"/>
  </si>
  <si>
    <t>※ 대상축제(12개) : 유채꽃큰잔치, 청보리, 고사리, 보목자리돔, 쇠소깍, 표선해비치, 예래생태, 칠십리, 덕수리, 정의고을, 방어, 일출축제</t>
    <phoneticPr fontId="1" type="noConversion"/>
  </si>
  <si>
    <t>&lt;성산일출축제&gt;</t>
    <phoneticPr fontId="1" type="noConversion"/>
  </si>
  <si>
    <t>제19회 성산일출축제</t>
    <phoneticPr fontId="1" type="noConversion"/>
  </si>
  <si>
    <t>성산일출축제위원회/
성산일출축제집행위원회</t>
    <phoneticPr fontId="1" type="noConversion"/>
  </si>
  <si>
    <t>달집태우기, 
해맞이, 일출기원제 등</t>
    <phoneticPr fontId="1" type="noConversion"/>
  </si>
  <si>
    <t>제20회 성산일출축제</t>
    <phoneticPr fontId="1" type="noConversion"/>
  </si>
  <si>
    <t>제21회성산일출축제</t>
    <phoneticPr fontId="1" type="noConversion"/>
  </si>
  <si>
    <t xml:space="preserve">※ '10년 성산일출축제 : 구제역 확산우려 및 차단에 따른 행사 취소 </t>
    <phoneticPr fontId="1" type="noConversion"/>
  </si>
  <si>
    <t>12.31 ~ '12.1.1/2일</t>
    <phoneticPr fontId="1" type="noConversion"/>
  </si>
  <si>
    <t>12.31 ~ '13.1.1/2일</t>
    <phoneticPr fontId="1" type="noConversion"/>
  </si>
  <si>
    <t>12.30 ~ '14.1.1/3일</t>
    <phoneticPr fontId="1" type="noConversion"/>
  </si>
  <si>
    <t>-</t>
    <phoneticPr fontId="1" type="noConversion"/>
  </si>
  <si>
    <t>-</t>
    <phoneticPr fontId="1" type="noConversion"/>
  </si>
  <si>
    <t xml:space="preserve">※ '12년 서귀포칠십리축제 : 보조금 지원 없음 </t>
    <phoneticPr fontId="1" type="noConversion"/>
  </si>
  <si>
    <r>
      <t xml:space="preserve">         ○ 부분 공개 근거 : [공공기관의 정보공개에 관한 법률] 제9조 제1항 제7호
         ○ 부분 공개 사유 : 상기 축제들은 각 축제추진위원회(민간단체)의 주관하에 보조금(자부담 포함)을 지원받아 집행하는
         사업으로 언론사별 등 세부 홍보금액 및 협찬</t>
    </r>
    <r>
      <rPr>
        <sz val="11"/>
        <color theme="1"/>
        <rFont val="휴먼명조"/>
        <family val="3"/>
        <charset val="129"/>
      </rPr>
      <t>·</t>
    </r>
    <r>
      <rPr>
        <sz val="11"/>
        <color theme="1"/>
        <rFont val="맑은 고딕"/>
        <family val="3"/>
        <charset val="129"/>
      </rPr>
      <t xml:space="preserve">후원금 내역의 공개될 경우 차후 사업추진에 상당한 지장을 초래할 
         우려가 있어 [공공기관의 정보공개에 관한 법률] 제9조 제1항 제7호의 규정에 의하여 부분 공개함. </t>
    </r>
    <phoneticPr fontId="1" type="noConversion"/>
  </si>
  <si>
    <t>2010년</t>
    <phoneticPr fontId="1" type="noConversion"/>
  </si>
  <si>
    <t>○</t>
    <phoneticPr fontId="1" type="noConversion"/>
  </si>
  <si>
    <t>2011년</t>
    <phoneticPr fontId="1" type="noConversion"/>
  </si>
  <si>
    <t>2012년</t>
    <phoneticPr fontId="1" type="noConversion"/>
  </si>
  <si>
    <t>2013년</t>
    <phoneticPr fontId="1" type="noConversion"/>
  </si>
  <si>
    <t>&lt;한라산청정 고사리축제&gt;</t>
    <phoneticPr fontId="1" type="noConversion"/>
  </si>
  <si>
    <t>제16회 한라산청정 고사리축제</t>
    <phoneticPr fontId="1" type="noConversion"/>
  </si>
  <si>
    <t>제17회 한라산청정 고사리축제</t>
    <phoneticPr fontId="1" type="noConversion"/>
  </si>
  <si>
    <t>제18회 한라산청정 고사리축제</t>
    <phoneticPr fontId="1" type="noConversion"/>
  </si>
  <si>
    <t>제19회 한라산청정 고사리축제</t>
    <phoneticPr fontId="1" type="noConversion"/>
  </si>
  <si>
    <t>4.24 ~ 25/2일</t>
    <phoneticPr fontId="1" type="noConversion"/>
  </si>
  <si>
    <t>4.23/1일</t>
    <phoneticPr fontId="1" type="noConversion"/>
  </si>
  <si>
    <t>4.28 ~ 29/2일</t>
    <phoneticPr fontId="1" type="noConversion"/>
  </si>
  <si>
    <t>4.19 ~ 28/10일</t>
    <phoneticPr fontId="1" type="noConversion"/>
  </si>
  <si>
    <t>남원읍/제16회 고사리축제위원회</t>
    <phoneticPr fontId="1" type="noConversion"/>
  </si>
  <si>
    <t>남원읍/제17회 한라산청정 고사리축제위원회</t>
    <phoneticPr fontId="1" type="noConversion"/>
  </si>
  <si>
    <t>남원읍/한라산청정고사리축제</t>
    <phoneticPr fontId="1" type="noConversion"/>
  </si>
  <si>
    <t>남원읍/남원읍축제위원회</t>
    <phoneticPr fontId="1" type="noConversion"/>
  </si>
  <si>
    <t>고사리요리경연, 고사리꺾기대회 등</t>
    <phoneticPr fontId="1" type="noConversion"/>
  </si>
  <si>
    <t>고사리꺾기대회, 무료승마 등</t>
    <phoneticPr fontId="1" type="noConversion"/>
  </si>
  <si>
    <t>고사리백일장, 습지탐방 등</t>
    <phoneticPr fontId="1" type="noConversion"/>
  </si>
  <si>
    <t>마을별 테마체험 프로그램 등</t>
    <phoneticPr fontId="1" type="noConversion"/>
  </si>
  <si>
    <t>미 집계</t>
    <phoneticPr fontId="1" type="noConversion"/>
  </si>
  <si>
    <t>미 집계</t>
    <phoneticPr fontId="1" type="noConversion"/>
  </si>
  <si>
    <t>"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</si>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</sst>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17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6"/>
      <color theme="1"/>
      <name val="Calibri"/>
      <family val="3"/>
      <charset val="129"/>
      <scheme val="minor"/>
    </font>
    <font>
      <b/>
      <sz val="10"/>
      <color theme="1"/>
      <name val="Calibri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8"/>
      <color theme="1"/>
      <name val="Calibri"/>
      <family val="3"/>
      <charset val="129"/>
      <scheme val="minor"/>
    </font>
    <font>
      <sz val="10"/>
      <color rgb="FF333333"/>
      <name val="Cambria"/>
      <family val="3"/>
      <charset val="129"/>
      <scheme val="major"/>
    </font>
    <font>
      <sz val="10"/>
      <color theme="1"/>
      <name val="Calibri"/>
      <family val="3"/>
      <charset val="129"/>
      <scheme val="minor"/>
    </font>
    <font>
      <sz val="10"/>
      <color theme="1"/>
      <name val="Cambria"/>
      <family val="3"/>
      <charset val="129"/>
      <scheme val="maj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3"/>
      <charset val="129"/>
      <scheme val="minor"/>
    </font>
    <font>
      <sz val="11"/>
      <color theme="1"/>
      <name val="휴먼명조"/>
      <family val="3"/>
      <charset val="129"/>
    </font>
    <font>
      <sz val="10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color rgb="FF333333"/>
      <name val="Cambria"/>
      <family val="3"/>
      <charset val="129"/>
      <scheme val="major"/>
    </font>
    <font>
      <sz val="8"/>
      <color theme="1"/>
      <name val="Cambria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164" fontId="9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4" fontId="6" fillId="0" borderId="11" xfId="0" applyNumberFormat="1" applyFont="1" applyFill="1" applyBorder="1" applyAlignment="1">
      <alignment horizontal="center" vertical="center"/>
    </xf>
    <xf numFmtId="14" fontId="6" fillId="0" borderId="14" xfId="0" applyNumberFormat="1" applyFont="1" applyFill="1" applyBorder="1" applyAlignment="1">
      <alignment horizontal="center" vertical="center"/>
    </xf>
    <xf numFmtId="14" fontId="6" fillId="0" borderId="17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3" fontId="6" fillId="0" borderId="12" xfId="0" applyNumberFormat="1" applyFont="1" applyFill="1" applyBorder="1" applyAlignment="1">
      <alignment horizontal="right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3" fontId="6" fillId="0" borderId="15" xfId="0" applyNumberFormat="1" applyFont="1" applyFill="1" applyBorder="1" applyAlignment="1">
      <alignment horizontal="right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3" fontId="6" fillId="0" borderId="18" xfId="0" applyNumberFormat="1" applyFont="1" applyFill="1" applyBorder="1" applyAlignment="1">
      <alignment horizontal="right" vertical="center" shrinkToFit="1"/>
    </xf>
    <xf numFmtId="0" fontId="8" fillId="0" borderId="1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 shrinkToFit="1"/>
    </xf>
    <xf numFmtId="3" fontId="6" fillId="0" borderId="15" xfId="0" applyNumberFormat="1" applyFont="1" applyFill="1" applyBorder="1" applyAlignment="1">
      <alignment horizontal="center" vertical="center" shrinkToFit="1"/>
    </xf>
    <xf numFmtId="3" fontId="8" fillId="0" borderId="12" xfId="0" applyNumberFormat="1" applyFont="1" applyBorder="1" applyAlignment="1">
      <alignment horizontal="center" vertical="center" shrinkToFit="1"/>
    </xf>
    <xf numFmtId="3" fontId="8" fillId="0" borderId="15" xfId="0" applyNumberFormat="1" applyFont="1" applyBorder="1" applyAlignment="1">
      <alignment horizontal="center" vertical="center" shrinkToFit="1"/>
    </xf>
    <xf numFmtId="14" fontId="6" fillId="0" borderId="11" xfId="0" applyNumberFormat="1" applyFont="1" applyFill="1" applyBorder="1" applyAlignment="1">
      <alignment horizontal="center" vertical="center" shrinkToFit="1"/>
    </xf>
    <xf numFmtId="14" fontId="6" fillId="0" borderId="14" xfId="0" applyNumberFormat="1" applyFont="1" applyFill="1" applyBorder="1" applyAlignment="1">
      <alignment horizontal="center" vertical="center" shrinkToFit="1"/>
    </xf>
    <xf numFmtId="14" fontId="6" fillId="0" borderId="17" xfId="0" applyNumberFormat="1" applyFont="1" applyFill="1" applyBorder="1" applyAlignment="1">
      <alignment horizontal="center" vertical="center" shrinkToFit="1"/>
    </xf>
    <xf numFmtId="0" fontId="4" fillId="0" borderId="21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shrinkToFit="1"/>
    </xf>
    <xf numFmtId="3" fontId="6" fillId="0" borderId="22" xfId="0" applyNumberFormat="1" applyFont="1" applyFill="1" applyBorder="1" applyAlignment="1">
      <alignment horizontal="right" vertical="center" shrinkToFit="1"/>
    </xf>
    <xf numFmtId="3" fontId="6" fillId="0" borderId="22" xfId="0" applyNumberFormat="1" applyFont="1" applyFill="1" applyBorder="1" applyAlignment="1">
      <alignment horizontal="left" vertical="center" shrinkToFit="1"/>
    </xf>
    <xf numFmtId="3" fontId="8" fillId="0" borderId="22" xfId="0" applyNumberFormat="1" applyFont="1" applyBorder="1" applyAlignment="1">
      <alignment horizontal="center" vertical="center" shrinkToFit="1"/>
    </xf>
    <xf numFmtId="3" fontId="6" fillId="0" borderId="15" xfId="0" applyNumberFormat="1" applyFont="1" applyFill="1" applyBorder="1" applyAlignment="1">
      <alignment horizontal="left" vertical="center" shrinkToFit="1"/>
    </xf>
    <xf numFmtId="0" fontId="8" fillId="0" borderId="23" xfId="0" applyFont="1" applyBorder="1" applyAlignment="1">
      <alignment horizontal="center" vertical="center" shrinkToFit="1"/>
    </xf>
    <xf numFmtId="3" fontId="6" fillId="0" borderId="23" xfId="0" applyNumberFormat="1" applyFont="1" applyFill="1" applyBorder="1" applyAlignment="1">
      <alignment horizontal="right" vertical="center" shrinkToFit="1"/>
    </xf>
    <xf numFmtId="3" fontId="8" fillId="0" borderId="23" xfId="0" applyNumberFormat="1" applyFont="1" applyBorder="1" applyAlignment="1">
      <alignment horizontal="center" vertical="center" shrinkToFit="1"/>
    </xf>
    <xf numFmtId="164" fontId="6" fillId="0" borderId="12" xfId="1" applyFont="1" applyFill="1" applyBorder="1" applyAlignment="1">
      <alignment horizontal="right" vertical="center" shrinkToFit="1"/>
    </xf>
    <xf numFmtId="164" fontId="8" fillId="0" borderId="12" xfId="1" applyFont="1" applyBorder="1" applyAlignment="1">
      <alignment horizontal="center" vertical="center" shrinkToFit="1"/>
    </xf>
    <xf numFmtId="164" fontId="6" fillId="0" borderId="15" xfId="1" applyFont="1" applyFill="1" applyBorder="1" applyAlignment="1">
      <alignment horizontal="right" vertical="center" shrinkToFit="1"/>
    </xf>
    <xf numFmtId="164" fontId="8" fillId="0" borderId="15" xfId="1" applyFont="1" applyBorder="1" applyAlignment="1">
      <alignment horizontal="center" vertical="center" shrinkToFit="1"/>
    </xf>
    <xf numFmtId="164" fontId="6" fillId="0" borderId="18" xfId="1" applyFont="1" applyFill="1" applyBorder="1" applyAlignment="1">
      <alignment horizontal="right" vertical="center" shrinkToFit="1"/>
    </xf>
    <xf numFmtId="164" fontId="8" fillId="0" borderId="18" xfId="1" applyFont="1" applyBorder="1" applyAlignment="1">
      <alignment horizontal="center" vertical="center" shrinkToFit="1"/>
    </xf>
    <xf numFmtId="3" fontId="6" fillId="0" borderId="18" xfId="0" applyNumberFormat="1" applyFont="1" applyFill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3" fontId="6" fillId="0" borderId="12" xfId="0" applyNumberFormat="1" applyFont="1" applyFill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2" xfId="0" quotePrefix="1" applyFont="1" applyFill="1" applyBorder="1" applyAlignment="1">
      <alignment horizontal="center" vertical="center" shrinkToFit="1"/>
    </xf>
    <xf numFmtId="0" fontId="6" fillId="0" borderId="15" xfId="0" quotePrefix="1" applyFont="1" applyFill="1" applyBorder="1" applyAlignment="1">
      <alignment horizontal="center" vertical="center" shrinkToFit="1"/>
    </xf>
    <xf numFmtId="0" fontId="6" fillId="0" borderId="18" xfId="0" quotePrefix="1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3" fontId="6" fillId="0" borderId="22" xfId="0" applyNumberFormat="1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3" fontId="6" fillId="0" borderId="23" xfId="0" applyNumberFormat="1" applyFont="1" applyFill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14" fontId="12" fillId="0" borderId="11" xfId="0" applyNumberFormat="1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3" fontId="12" fillId="0" borderId="12" xfId="0" applyNumberFormat="1" applyFont="1" applyFill="1" applyBorder="1" applyAlignment="1">
      <alignment horizontal="right" vertical="center" shrinkToFit="1"/>
    </xf>
    <xf numFmtId="3" fontId="12" fillId="0" borderId="12" xfId="0" applyNumberFormat="1" applyFont="1" applyFill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14" fontId="12" fillId="0" borderId="14" xfId="0" applyNumberFormat="1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3" fontId="12" fillId="0" borderId="15" xfId="0" applyNumberFormat="1" applyFont="1" applyFill="1" applyBorder="1" applyAlignment="1">
      <alignment horizontal="center" vertical="center" shrinkToFit="1"/>
    </xf>
    <xf numFmtId="3" fontId="12" fillId="0" borderId="15" xfId="0" applyNumberFormat="1" applyFont="1" applyFill="1" applyBorder="1" applyAlignment="1">
      <alignment horizontal="right" vertical="center" shrinkToFit="1"/>
    </xf>
    <xf numFmtId="0" fontId="14" fillId="0" borderId="16" xfId="0" applyFont="1" applyBorder="1" applyAlignment="1">
      <alignment horizontal="center" vertical="center" shrinkToFit="1"/>
    </xf>
    <xf numFmtId="14" fontId="12" fillId="0" borderId="17" xfId="0" applyNumberFormat="1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3" fontId="12" fillId="0" borderId="18" xfId="0" applyNumberFormat="1" applyFont="1" applyFill="1" applyBorder="1" applyAlignment="1">
      <alignment horizontal="right" vertical="center" shrinkToFit="1"/>
    </xf>
    <xf numFmtId="3" fontId="12" fillId="0" borderId="18" xfId="0" applyNumberFormat="1" applyFont="1" applyFill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 shrinkToFit="1"/>
    </xf>
    <xf numFmtId="3" fontId="12" fillId="0" borderId="32" xfId="0" applyNumberFormat="1" applyFont="1" applyFill="1" applyBorder="1" applyAlignment="1">
      <alignment horizontal="center" vertical="center" shrinkToFit="1"/>
    </xf>
    <xf numFmtId="3" fontId="12" fillId="0" borderId="32" xfId="0" applyNumberFormat="1" applyFont="1" applyFill="1" applyBorder="1" applyAlignment="1">
      <alignment horizontal="right" vertical="center" shrinkToFit="1"/>
    </xf>
    <xf numFmtId="0" fontId="8" fillId="0" borderId="12" xfId="0" applyFont="1" applyBorder="1" applyAlignment="1">
      <alignment horizontal="center" vertical="center" wrapText="1" shrinkToFit="1"/>
    </xf>
    <xf numFmtId="3" fontId="6" fillId="0" borderId="12" xfId="0" applyNumberFormat="1" applyFont="1" applyFill="1" applyBorder="1" applyAlignment="1">
      <alignment horizontal="right" vertical="center" wrapText="1" shrinkToFit="1"/>
    </xf>
    <xf numFmtId="3" fontId="15" fillId="0" borderId="12" xfId="0" applyNumberFormat="1" applyFont="1" applyFill="1" applyBorder="1" applyAlignment="1">
      <alignment horizontal="right" vertical="center" shrinkToFit="1"/>
    </xf>
    <xf numFmtId="0" fontId="16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wrapText="1" shrinkToFit="1"/>
    </xf>
    <xf numFmtId="3" fontId="6" fillId="0" borderId="15" xfId="0" applyNumberFormat="1" applyFont="1" applyFill="1" applyBorder="1" applyAlignment="1">
      <alignment horizontal="right" vertical="center" wrapText="1" shrinkToFit="1"/>
    </xf>
    <xf numFmtId="3" fontId="15" fillId="0" borderId="15" xfId="0" applyNumberFormat="1" applyFont="1" applyFill="1" applyBorder="1" applyAlignment="1">
      <alignment horizontal="right" vertical="center" shrinkToFit="1"/>
    </xf>
    <xf numFmtId="0" fontId="8" fillId="0" borderId="16" xfId="0" applyFont="1" applyBorder="1" applyAlignment="1">
      <alignment horizontal="center" vertical="center" wrapText="1" shrinkToFit="1"/>
    </xf>
    <xf numFmtId="3" fontId="6" fillId="0" borderId="15" xfId="0" applyNumberFormat="1" applyFont="1" applyFill="1" applyBorder="1" applyAlignment="1">
      <alignment horizontal="center" vertical="center" wrapText="1" shrinkToFit="1"/>
    </xf>
    <xf numFmtId="0" fontId="8" fillId="0" borderId="18" xfId="0" applyFont="1" applyBorder="1" applyAlignment="1">
      <alignment horizontal="center" vertical="center" wrapText="1" shrinkToFit="1"/>
    </xf>
    <xf numFmtId="3" fontId="6" fillId="0" borderId="18" xfId="0" applyNumberFormat="1" applyFont="1" applyFill="1" applyBorder="1" applyAlignment="1">
      <alignment horizontal="right" vertical="center" wrapText="1" shrinkToFit="1"/>
    </xf>
    <xf numFmtId="3" fontId="15" fillId="0" borderId="18" xfId="0" applyNumberFormat="1" applyFont="1" applyFill="1" applyBorder="1" applyAlignment="1">
      <alignment horizontal="right" vertical="center" shrinkToFit="1"/>
    </xf>
    <xf numFmtId="0" fontId="8" fillId="0" borderId="19" xfId="0" applyFont="1" applyBorder="1" applyAlignment="1">
      <alignment horizontal="center" vertical="center" wrapText="1" shrinkToFit="1"/>
    </xf>
    <xf numFmtId="3" fontId="6" fillId="0" borderId="12" xfId="0" applyNumberFormat="1" applyFont="1" applyFill="1" applyBorder="1" applyAlignment="1">
      <alignment horizontal="center" vertical="center" wrapText="1" shrinkToFit="1"/>
    </xf>
    <xf numFmtId="3" fontId="6" fillId="0" borderId="18" xfId="0" applyNumberFormat="1" applyFont="1" applyFill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/>
    </xf>
    <xf numFmtId="0" fontId="6" fillId="0" borderId="15" xfId="0" quotePrefix="1" applyFont="1" applyFill="1" applyBorder="1" applyAlignment="1">
      <alignment horizontal="left" vertical="center" shrinkToFit="1"/>
    </xf>
    <xf numFmtId="0" fontId="6" fillId="0" borderId="18" xfId="0" quotePrefix="1" applyFont="1" applyFill="1" applyBorder="1" applyAlignment="1">
      <alignment horizontal="left" vertical="center" shrinkToFit="1"/>
    </xf>
    <xf numFmtId="0" fontId="16" fillId="0" borderId="15" xfId="0" applyFont="1" applyBorder="1" applyAlignment="1">
      <alignment horizontal="center" vertical="center" shrinkToFit="1"/>
    </xf>
    <xf numFmtId="3" fontId="15" fillId="0" borderId="15" xfId="0" applyNumberFormat="1" applyFont="1" applyFill="1" applyBorder="1" applyAlignment="1">
      <alignment horizontal="left" vertical="center" shrinkToFit="1"/>
    </xf>
    <xf numFmtId="0" fontId="16" fillId="0" borderId="18" xfId="0" applyFont="1" applyBorder="1" applyAlignment="1">
      <alignment horizontal="center" vertical="center" shrinkToFit="1"/>
    </xf>
    <xf numFmtId="3" fontId="15" fillId="0" borderId="18" xfId="0" applyNumberFormat="1" applyFont="1" applyFill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3" fontId="6" fillId="0" borderId="0" xfId="0" applyNumberFormat="1" applyFont="1" applyFill="1" applyBorder="1" applyAlignment="1">
      <alignment horizontal="right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3" fontId="6" fillId="0" borderId="0" xfId="0" applyNumberFormat="1" applyFont="1" applyFill="1" applyBorder="1" applyAlignment="1">
      <alignment horizontal="center" vertical="center" shrinkToFit="1"/>
    </xf>
    <xf numFmtId="3" fontId="8" fillId="0" borderId="0" xfId="0" applyNumberFormat="1" applyFont="1" applyBorder="1" applyAlignment="1">
      <alignment horizontal="center" vertical="center" shrinkToFit="1"/>
    </xf>
    <xf numFmtId="14" fontId="6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164" fontId="6" fillId="0" borderId="0" xfId="1" applyFont="1" applyFill="1" applyBorder="1" applyAlignment="1">
      <alignment horizontal="right" vertical="center" shrinkToFit="1"/>
    </xf>
    <xf numFmtId="164" fontId="8" fillId="0" borderId="0" xfId="1" applyFont="1" applyBorder="1" applyAlignment="1">
      <alignment horizontal="center" vertical="center" shrinkToFit="1"/>
    </xf>
    <xf numFmtId="3" fontId="6" fillId="0" borderId="0" xfId="0" applyNumberFormat="1" applyFont="1" applyFill="1" applyBorder="1" applyAlignment="1">
      <alignment horizontal="right" vertical="center" wrapText="1" shrinkToFit="1"/>
    </xf>
    <xf numFmtId="3" fontId="6" fillId="0" borderId="0" xfId="0" applyNumberFormat="1" applyFont="1" applyFill="1" applyBorder="1" applyAlignment="1">
      <alignment horizontal="center" vertical="center" wrapText="1" shrinkToFit="1"/>
    </xf>
    <xf numFmtId="3" fontId="15" fillId="0" borderId="0" xfId="0" applyNumberFormat="1" applyFont="1" applyFill="1" applyBorder="1" applyAlignment="1">
      <alignment horizontal="right" vertical="center" shrinkToFit="1"/>
    </xf>
    <xf numFmtId="0" fontId="8" fillId="0" borderId="0" xfId="0" applyFont="1" applyBorder="1" applyAlignment="1">
      <alignment horizontal="center" vertical="center" wrapText="1" shrinkToFit="1"/>
    </xf>
    <xf numFmtId="164" fontId="6" fillId="0" borderId="22" xfId="1" applyFont="1" applyFill="1" applyBorder="1" applyAlignment="1">
      <alignment horizontal="right" vertical="center" shrinkToFit="1"/>
    </xf>
    <xf numFmtId="164" fontId="8" fillId="0" borderId="22" xfId="1" applyFont="1" applyBorder="1" applyAlignment="1">
      <alignment horizontal="center" vertical="center" shrinkToFit="1"/>
    </xf>
    <xf numFmtId="164" fontId="6" fillId="0" borderId="23" xfId="1" applyFont="1" applyFill="1" applyBorder="1" applyAlignment="1">
      <alignment horizontal="right" vertical="center" shrinkToFit="1"/>
    </xf>
    <xf numFmtId="164" fontId="8" fillId="0" borderId="23" xfId="1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3" fontId="6" fillId="0" borderId="33" xfId="0" applyNumberFormat="1" applyFont="1" applyFill="1" applyBorder="1" applyAlignment="1">
      <alignment horizontal="center" vertical="center" shrinkToFit="1"/>
    </xf>
    <xf numFmtId="3" fontId="6" fillId="0" borderId="33" xfId="0" applyNumberFormat="1" applyFont="1" applyFill="1" applyBorder="1" applyAlignment="1">
      <alignment horizontal="right" vertical="center" shrinkToFit="1"/>
    </xf>
    <xf numFmtId="0" fontId="8" fillId="0" borderId="34" xfId="0" applyFont="1" applyBorder="1" applyAlignment="1">
      <alignment horizontal="center" vertical="center" shrinkToFit="1"/>
    </xf>
    <xf numFmtId="3" fontId="6" fillId="0" borderId="34" xfId="0" applyNumberFormat="1" applyFont="1" applyFill="1" applyBorder="1" applyAlignment="1">
      <alignment horizontal="center" vertical="center" shrinkToFit="1"/>
    </xf>
    <xf numFmtId="3" fontId="6" fillId="0" borderId="34" xfId="0" applyNumberFormat="1" applyFont="1" applyFill="1" applyBorder="1" applyAlignment="1">
      <alignment horizontal="right" vertical="center" shrinkToFit="1"/>
    </xf>
    <xf numFmtId="0" fontId="8" fillId="0" borderId="35" xfId="0" applyFont="1" applyBorder="1" applyAlignment="1">
      <alignment horizontal="center" vertical="center" shrinkToFit="1"/>
    </xf>
    <xf numFmtId="3" fontId="6" fillId="0" borderId="35" xfId="0" applyNumberFormat="1" applyFont="1" applyFill="1" applyBorder="1" applyAlignment="1">
      <alignment horizontal="center" vertical="center" shrinkToFit="1"/>
    </xf>
    <xf numFmtId="3" fontId="6" fillId="0" borderId="35" xfId="0" applyNumberFormat="1" applyFont="1" applyFill="1" applyBorder="1" applyAlignment="1">
      <alignment horizontal="right" vertical="center" shrinkToFit="1"/>
    </xf>
    <xf numFmtId="0" fontId="7" fillId="0" borderId="33" xfId="0" applyFont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6" fillId="0" borderId="35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365125</xdr:colOff>
      <xdr:row>3</xdr:row>
      <xdr:rowOff>98425</xdr:rowOff>
    </xdr:from>
    <xdr:to>
      <xdr:col>2</xdr:col>
      <xdr:colOff>720725</xdr:colOff>
      <xdr:row>5</xdr:row>
      <xdr:rowOff>73025</xdr:rowOff>
    </xdr:to>
    <xdr:pic>
      <xdr:nvPicPr>
        <xdr:cNvPr id="3" name="그림 2" descr="DreamSecurity.Signature.Shape.2146MagicOfficeAddIn.Image.Disprove.png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889000"/>
          <a:ext cx="8890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tabSelected="1" zoomScale="85" zoomScaleNormal="85" workbookViewId="0">
      <selection activeCell="S6" sqref="S6"/>
    </sheetView>
  </sheetViews>
  <sheetFormatPr defaultRowHeight="15"/>
  <cols>
    <col min="1" max="1" width="7.85546875" customWidth="1"/>
    <col min="2" max="2" width="8" customWidth="1"/>
    <col min="3" max="6" width="12.5703125" customWidth="1"/>
    <col min="7" max="21" width="6.5703125" customWidth="1"/>
  </cols>
  <sheetData>
    <row r="1" spans="1:21" ht="29.25" customHeight="1">
      <c r="A1" s="2"/>
      <c r="B1" s="4" t="s">
        <v>181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1" ht="16.5" customHeight="1">
      <c r="A2" s="2"/>
      <c r="B2" s="159" t="s">
        <v>182</v>
      </c>
      <c r="C2" s="159"/>
      <c r="D2" s="159"/>
      <c r="E2" s="159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19"/>
      <c r="R2" s="19"/>
      <c r="S2" s="19"/>
      <c r="T2" s="19"/>
    </row>
    <row r="3" spans="1:21" ht="16.5" customHeight="1">
      <c r="A3" s="2"/>
      <c r="B3" s="159" t="s">
        <v>216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9"/>
      <c r="R3" s="19"/>
      <c r="S3" s="19"/>
      <c r="T3" s="19"/>
    </row>
    <row r="4" spans="1:21" ht="19.5" customHeight="1">
      <c r="B4" s="160" t="s">
        <v>230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60"/>
      <c r="P4" s="60"/>
      <c r="Q4" s="9"/>
      <c r="R4" s="9"/>
      <c r="S4" s="9"/>
      <c r="T4" s="9"/>
    </row>
    <row r="5" spans="1:21" ht="52.5" customHeight="1"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60"/>
      <c r="P5" s="60"/>
      <c r="Q5" s="9"/>
      <c r="R5" s="9"/>
      <c r="S5" s="9"/>
      <c r="T5" s="9"/>
    </row>
    <row r="6" spans="1:21" ht="9" customHeight="1">
      <c r="B6" s="4"/>
      <c r="C6" s="4"/>
      <c r="D6" s="4"/>
      <c r="E6" s="4"/>
      <c r="F6" s="4"/>
      <c r="G6" s="4"/>
      <c r="H6" s="4"/>
      <c r="I6" s="4"/>
      <c r="J6" s="4"/>
    </row>
    <row r="7" spans="1:21" ht="18" customHeight="1">
      <c r="C7" s="149" t="s">
        <v>175</v>
      </c>
      <c r="D7" s="149"/>
    </row>
    <row r="8" spans="1:21" ht="9" customHeight="1" thickBot="1"/>
    <row r="9" spans="1:21" ht="24" customHeight="1">
      <c r="B9" s="151" t="s">
        <v>8</v>
      </c>
      <c r="C9" s="153" t="s">
        <v>0</v>
      </c>
      <c r="D9" s="153" t="s">
        <v>1</v>
      </c>
      <c r="E9" s="153" t="s">
        <v>2</v>
      </c>
      <c r="F9" s="153" t="s">
        <v>3</v>
      </c>
      <c r="G9" s="144" t="s">
        <v>30</v>
      </c>
      <c r="H9" s="145"/>
      <c r="I9" s="145"/>
      <c r="J9" s="146"/>
      <c r="K9" s="144" t="s">
        <v>53</v>
      </c>
      <c r="L9" s="145"/>
      <c r="M9" s="145"/>
      <c r="N9" s="145"/>
      <c r="O9" s="146"/>
      <c r="P9" s="144" t="s">
        <v>54</v>
      </c>
      <c r="Q9" s="145"/>
      <c r="R9" s="145"/>
      <c r="S9" s="146"/>
      <c r="T9" s="147" t="s">
        <v>19</v>
      </c>
      <c r="U9" s="148"/>
    </row>
    <row r="10" spans="1:21" ht="24" customHeight="1" thickBot="1">
      <c r="B10" s="152"/>
      <c r="C10" s="154"/>
      <c r="D10" s="154"/>
      <c r="E10" s="154"/>
      <c r="F10" s="154"/>
      <c r="G10" s="109" t="s">
        <v>12</v>
      </c>
      <c r="H10" s="109" t="s">
        <v>9</v>
      </c>
      <c r="I10" s="109" t="s">
        <v>10</v>
      </c>
      <c r="J10" s="109" t="s">
        <v>11</v>
      </c>
      <c r="K10" s="110" t="s">
        <v>12</v>
      </c>
      <c r="L10" s="110" t="s">
        <v>13</v>
      </c>
      <c r="M10" s="110" t="s">
        <v>14</v>
      </c>
      <c r="N10" s="110" t="s">
        <v>15</v>
      </c>
      <c r="O10" s="110" t="s">
        <v>20</v>
      </c>
      <c r="P10" s="110" t="s">
        <v>12</v>
      </c>
      <c r="Q10" s="110" t="s">
        <v>16</v>
      </c>
      <c r="R10" s="110" t="s">
        <v>22</v>
      </c>
      <c r="S10" s="111" t="s">
        <v>21</v>
      </c>
      <c r="T10" s="110" t="s">
        <v>17</v>
      </c>
      <c r="U10" s="112" t="s">
        <v>18</v>
      </c>
    </row>
    <row r="11" spans="1:21" ht="24" customHeight="1" thickTop="1">
      <c r="B11" s="5" t="s">
        <v>4</v>
      </c>
      <c r="C11" s="47" t="s">
        <v>173</v>
      </c>
      <c r="D11" s="44" t="s">
        <v>176</v>
      </c>
      <c r="E11" s="13" t="s">
        <v>178</v>
      </c>
      <c r="F11" s="21" t="s">
        <v>179</v>
      </c>
      <c r="G11" s="11">
        <v>12300</v>
      </c>
      <c r="H11" s="11">
        <v>7000</v>
      </c>
      <c r="I11" s="11">
        <v>5000</v>
      </c>
      <c r="J11" s="11">
        <v>300</v>
      </c>
      <c r="K11" s="11">
        <v>143000000</v>
      </c>
      <c r="L11" s="11">
        <v>100000000</v>
      </c>
      <c r="M11" s="11">
        <v>43000000</v>
      </c>
      <c r="N11" s="11" t="s">
        <v>153</v>
      </c>
      <c r="O11" s="11" t="s">
        <v>153</v>
      </c>
      <c r="P11" s="11">
        <v>143000000</v>
      </c>
      <c r="Q11" s="11">
        <v>55000</v>
      </c>
      <c r="R11" s="11">
        <v>10000</v>
      </c>
      <c r="S11" s="22">
        <v>78000000</v>
      </c>
      <c r="T11" s="10" t="s">
        <v>141</v>
      </c>
      <c r="U11" s="12"/>
    </row>
    <row r="12" spans="1:21" ht="24" customHeight="1" thickBot="1">
      <c r="B12" s="7" t="s">
        <v>6</v>
      </c>
      <c r="C12" s="49" t="s">
        <v>174</v>
      </c>
      <c r="D12" s="16" t="s">
        <v>177</v>
      </c>
      <c r="E12" s="16" t="s">
        <v>178</v>
      </c>
      <c r="F12" s="42" t="s">
        <v>179</v>
      </c>
      <c r="G12" s="17">
        <v>38500</v>
      </c>
      <c r="H12" s="17">
        <v>28000</v>
      </c>
      <c r="I12" s="17">
        <v>10000</v>
      </c>
      <c r="J12" s="17">
        <v>500</v>
      </c>
      <c r="K12" s="17">
        <v>121430000</v>
      </c>
      <c r="L12" s="17">
        <v>85000000</v>
      </c>
      <c r="M12" s="17">
        <v>36430000</v>
      </c>
      <c r="N12" s="17" t="s">
        <v>153</v>
      </c>
      <c r="O12" s="17" t="s">
        <v>152</v>
      </c>
      <c r="P12" s="17">
        <v>121430000</v>
      </c>
      <c r="Q12" s="17">
        <v>55818</v>
      </c>
      <c r="R12" s="17">
        <v>23300</v>
      </c>
      <c r="S12" s="20">
        <v>42312</v>
      </c>
      <c r="T12" s="16" t="s">
        <v>141</v>
      </c>
      <c r="U12" s="18"/>
    </row>
    <row r="13" spans="1:21" ht="23.25" customHeight="1">
      <c r="B13" s="157" t="s">
        <v>180</v>
      </c>
      <c r="C13" s="157"/>
      <c r="D13" s="157"/>
      <c r="E13" s="157"/>
      <c r="F13" s="157"/>
      <c r="G13" s="157"/>
      <c r="H13" s="27"/>
      <c r="I13" s="27"/>
      <c r="J13" s="27"/>
      <c r="K13" s="27"/>
      <c r="L13" s="27"/>
      <c r="M13" s="27"/>
      <c r="N13" s="27"/>
      <c r="O13" s="27"/>
      <c r="P13" s="27"/>
    </row>
    <row r="14" spans="1:21" ht="8.25" customHeight="1">
      <c r="B14" s="99"/>
      <c r="C14" s="99"/>
      <c r="D14" s="99"/>
      <c r="E14" s="99"/>
      <c r="F14" s="99"/>
      <c r="G14" s="99"/>
      <c r="H14" s="60"/>
      <c r="I14" s="60"/>
      <c r="J14" s="60"/>
      <c r="K14" s="60"/>
      <c r="L14" s="60"/>
      <c r="M14" s="60"/>
      <c r="N14" s="60"/>
      <c r="O14" s="60"/>
      <c r="P14" s="60"/>
    </row>
    <row r="15" spans="1:21" ht="18" customHeight="1">
      <c r="C15" s="149" t="s">
        <v>101</v>
      </c>
      <c r="D15" s="149"/>
    </row>
    <row r="16" spans="1:21" ht="9" customHeight="1" thickBot="1"/>
    <row r="17" spans="2:21" ht="24" customHeight="1">
      <c r="B17" s="151" t="s">
        <v>8</v>
      </c>
      <c r="C17" s="155" t="s">
        <v>0</v>
      </c>
      <c r="D17" s="153" t="s">
        <v>1</v>
      </c>
      <c r="E17" s="153" t="s">
        <v>2</v>
      </c>
      <c r="F17" s="153" t="s">
        <v>3</v>
      </c>
      <c r="G17" s="144" t="s">
        <v>30</v>
      </c>
      <c r="H17" s="145"/>
      <c r="I17" s="145"/>
      <c r="J17" s="146"/>
      <c r="K17" s="144" t="s">
        <v>53</v>
      </c>
      <c r="L17" s="145"/>
      <c r="M17" s="145"/>
      <c r="N17" s="145"/>
      <c r="O17" s="146"/>
      <c r="P17" s="144" t="s">
        <v>54</v>
      </c>
      <c r="Q17" s="145"/>
      <c r="R17" s="145"/>
      <c r="S17" s="146"/>
      <c r="T17" s="147" t="s">
        <v>19</v>
      </c>
      <c r="U17" s="148"/>
    </row>
    <row r="18" spans="2:21" ht="24" customHeight="1" thickBot="1">
      <c r="B18" s="152"/>
      <c r="C18" s="156"/>
      <c r="D18" s="154"/>
      <c r="E18" s="154"/>
      <c r="F18" s="154"/>
      <c r="G18" s="109" t="s">
        <v>12</v>
      </c>
      <c r="H18" s="109" t="s">
        <v>9</v>
      </c>
      <c r="I18" s="109" t="s">
        <v>10</v>
      </c>
      <c r="J18" s="109" t="s">
        <v>11</v>
      </c>
      <c r="K18" s="110" t="s">
        <v>12</v>
      </c>
      <c r="L18" s="110" t="s">
        <v>13</v>
      </c>
      <c r="M18" s="110" t="s">
        <v>14</v>
      </c>
      <c r="N18" s="110" t="s">
        <v>15</v>
      </c>
      <c r="O18" s="110" t="s">
        <v>20</v>
      </c>
      <c r="P18" s="110" t="s">
        <v>12</v>
      </c>
      <c r="Q18" s="110" t="s">
        <v>16</v>
      </c>
      <c r="R18" s="110" t="s">
        <v>22</v>
      </c>
      <c r="S18" s="111" t="s">
        <v>21</v>
      </c>
      <c r="T18" s="110" t="s">
        <v>17</v>
      </c>
      <c r="U18" s="112" t="s">
        <v>18</v>
      </c>
    </row>
    <row r="19" spans="2:21" ht="24" customHeight="1" thickTop="1">
      <c r="B19" s="24" t="s">
        <v>4</v>
      </c>
      <c r="C19" s="57" t="s">
        <v>104</v>
      </c>
      <c r="D19" s="47" t="s">
        <v>119</v>
      </c>
      <c r="E19" s="13" t="s">
        <v>102</v>
      </c>
      <c r="F19" s="21" t="s">
        <v>103</v>
      </c>
      <c r="G19" s="14">
        <v>40000</v>
      </c>
      <c r="H19" s="14">
        <v>40000</v>
      </c>
      <c r="I19" s="14" t="s">
        <v>123</v>
      </c>
      <c r="J19" s="14" t="s">
        <v>123</v>
      </c>
      <c r="K19" s="14">
        <f t="shared" ref="K19:K22" si="0">L19+M19</f>
        <v>40000000</v>
      </c>
      <c r="L19" s="14">
        <v>20000000</v>
      </c>
      <c r="M19" s="14">
        <v>20000000</v>
      </c>
      <c r="N19" s="38" t="s">
        <v>98</v>
      </c>
      <c r="O19" s="38" t="s">
        <v>98</v>
      </c>
      <c r="P19" s="38">
        <v>40000000</v>
      </c>
      <c r="Q19" s="38">
        <v>40000000</v>
      </c>
      <c r="R19" s="38" t="s">
        <v>98</v>
      </c>
      <c r="S19" s="39"/>
      <c r="T19" s="13" t="s">
        <v>28</v>
      </c>
      <c r="U19" s="15"/>
    </row>
    <row r="20" spans="2:21" ht="24" customHeight="1">
      <c r="B20" s="25" t="s">
        <v>5</v>
      </c>
      <c r="C20" s="57" t="s">
        <v>105</v>
      </c>
      <c r="D20" s="47" t="s">
        <v>120</v>
      </c>
      <c r="E20" s="13" t="s">
        <v>102</v>
      </c>
      <c r="F20" s="21" t="s">
        <v>103</v>
      </c>
      <c r="G20" s="14">
        <v>50000</v>
      </c>
      <c r="H20" s="14">
        <v>50000</v>
      </c>
      <c r="I20" s="21" t="s">
        <v>124</v>
      </c>
      <c r="J20" s="21" t="s">
        <v>124</v>
      </c>
      <c r="K20" s="14">
        <f t="shared" si="0"/>
        <v>20000000</v>
      </c>
      <c r="L20" s="14">
        <v>10000000</v>
      </c>
      <c r="M20" s="14">
        <v>10000000</v>
      </c>
      <c r="N20" s="38" t="s">
        <v>98</v>
      </c>
      <c r="O20" s="38" t="s">
        <v>98</v>
      </c>
      <c r="P20" s="38">
        <v>20000000</v>
      </c>
      <c r="Q20" s="38">
        <v>13220000</v>
      </c>
      <c r="R20" s="38" t="s">
        <v>98</v>
      </c>
      <c r="S20" s="39">
        <v>6780000</v>
      </c>
      <c r="T20" s="13" t="s">
        <v>28</v>
      </c>
      <c r="U20" s="15"/>
    </row>
    <row r="21" spans="2:21" ht="24" customHeight="1">
      <c r="B21" s="25" t="s">
        <v>6</v>
      </c>
      <c r="C21" s="57" t="s">
        <v>106</v>
      </c>
      <c r="D21" s="47" t="s">
        <v>121</v>
      </c>
      <c r="E21" s="13" t="s">
        <v>102</v>
      </c>
      <c r="F21" s="21" t="s">
        <v>103</v>
      </c>
      <c r="G21" s="14">
        <v>25000</v>
      </c>
      <c r="H21" s="14">
        <v>25000</v>
      </c>
      <c r="I21" s="21" t="s">
        <v>124</v>
      </c>
      <c r="J21" s="21" t="s">
        <v>124</v>
      </c>
      <c r="K21" s="14">
        <f t="shared" si="0"/>
        <v>20000000</v>
      </c>
      <c r="L21" s="14">
        <v>10000000</v>
      </c>
      <c r="M21" s="14">
        <v>10000000</v>
      </c>
      <c r="N21" s="38" t="s">
        <v>98</v>
      </c>
      <c r="O21" s="38" t="s">
        <v>98</v>
      </c>
      <c r="P21" s="38">
        <v>20000000</v>
      </c>
      <c r="Q21" s="38">
        <v>20000000</v>
      </c>
      <c r="R21" s="38" t="s">
        <v>98</v>
      </c>
      <c r="S21" s="39"/>
      <c r="T21" s="13" t="s">
        <v>28</v>
      </c>
      <c r="U21" s="15"/>
    </row>
    <row r="22" spans="2:21" ht="24" customHeight="1" thickBot="1">
      <c r="B22" s="26" t="s">
        <v>7</v>
      </c>
      <c r="C22" s="58" t="s">
        <v>107</v>
      </c>
      <c r="D22" s="49" t="s">
        <v>122</v>
      </c>
      <c r="E22" s="16" t="s">
        <v>102</v>
      </c>
      <c r="F22" s="42" t="s">
        <v>103</v>
      </c>
      <c r="G22" s="17">
        <v>35000</v>
      </c>
      <c r="H22" s="17">
        <v>35000</v>
      </c>
      <c r="I22" s="42" t="s">
        <v>124</v>
      </c>
      <c r="J22" s="42" t="s">
        <v>124</v>
      </c>
      <c r="K22" s="17">
        <f t="shared" si="0"/>
        <v>21000000</v>
      </c>
      <c r="L22" s="17">
        <v>15000000</v>
      </c>
      <c r="M22" s="17">
        <v>6000000</v>
      </c>
      <c r="N22" s="40" t="s">
        <v>98</v>
      </c>
      <c r="O22" s="40" t="s">
        <v>98</v>
      </c>
      <c r="P22" s="40">
        <v>21000000</v>
      </c>
      <c r="Q22" s="40">
        <v>20250000</v>
      </c>
      <c r="R22" s="40" t="s">
        <v>98</v>
      </c>
      <c r="S22" s="41">
        <v>750000</v>
      </c>
      <c r="T22" s="16" t="s">
        <v>28</v>
      </c>
      <c r="U22" s="18"/>
    </row>
    <row r="23" spans="2:21" ht="8.25" customHeight="1">
      <c r="B23" s="117"/>
      <c r="C23" s="113"/>
      <c r="D23" s="118"/>
      <c r="E23" s="114"/>
      <c r="F23" s="115"/>
      <c r="G23" s="108"/>
      <c r="H23" s="108"/>
      <c r="I23" s="115"/>
      <c r="J23" s="115"/>
      <c r="K23" s="108"/>
      <c r="L23" s="108"/>
      <c r="M23" s="108"/>
      <c r="N23" s="119"/>
      <c r="O23" s="119"/>
      <c r="P23" s="119"/>
      <c r="Q23" s="119"/>
      <c r="R23" s="119"/>
      <c r="S23" s="120"/>
      <c r="T23" s="114"/>
      <c r="U23" s="114"/>
    </row>
    <row r="24" spans="2:21" ht="18" customHeight="1">
      <c r="C24" s="149" t="s">
        <v>236</v>
      </c>
      <c r="D24" s="149"/>
    </row>
    <row r="25" spans="2:21" ht="9" customHeight="1" thickBot="1">
      <c r="F25" s="3"/>
      <c r="G25" s="3"/>
      <c r="H25" s="3"/>
      <c r="I25" s="150"/>
      <c r="J25" s="150"/>
      <c r="R25" s="8"/>
      <c r="S25" s="8"/>
      <c r="T25" s="8"/>
      <c r="U25" s="8"/>
    </row>
    <row r="26" spans="2:21" ht="24" customHeight="1">
      <c r="B26" s="151" t="s">
        <v>8</v>
      </c>
      <c r="C26" s="153" t="s">
        <v>0</v>
      </c>
      <c r="D26" s="153" t="s">
        <v>1</v>
      </c>
      <c r="E26" s="153" t="s">
        <v>2</v>
      </c>
      <c r="F26" s="153" t="s">
        <v>3</v>
      </c>
      <c r="G26" s="144" t="s">
        <v>30</v>
      </c>
      <c r="H26" s="145"/>
      <c r="I26" s="145"/>
      <c r="J26" s="146"/>
      <c r="K26" s="144" t="s">
        <v>53</v>
      </c>
      <c r="L26" s="145"/>
      <c r="M26" s="145"/>
      <c r="N26" s="145"/>
      <c r="O26" s="146"/>
      <c r="P26" s="144" t="s">
        <v>54</v>
      </c>
      <c r="Q26" s="145"/>
      <c r="R26" s="145"/>
      <c r="S26" s="146"/>
      <c r="T26" s="147" t="s">
        <v>19</v>
      </c>
      <c r="U26" s="148"/>
    </row>
    <row r="27" spans="2:21" ht="24" customHeight="1" thickBot="1">
      <c r="B27" s="152"/>
      <c r="C27" s="154"/>
      <c r="D27" s="154"/>
      <c r="E27" s="154"/>
      <c r="F27" s="154"/>
      <c r="G27" s="109" t="s">
        <v>12</v>
      </c>
      <c r="H27" s="109" t="s">
        <v>9</v>
      </c>
      <c r="I27" s="109" t="s">
        <v>10</v>
      </c>
      <c r="J27" s="109" t="s">
        <v>11</v>
      </c>
      <c r="K27" s="110" t="s">
        <v>12</v>
      </c>
      <c r="L27" s="110" t="s">
        <v>13</v>
      </c>
      <c r="M27" s="110" t="s">
        <v>14</v>
      </c>
      <c r="N27" s="110" t="s">
        <v>15</v>
      </c>
      <c r="O27" s="110" t="s">
        <v>20</v>
      </c>
      <c r="P27" s="110" t="s">
        <v>12</v>
      </c>
      <c r="Q27" s="110" t="s">
        <v>16</v>
      </c>
      <c r="R27" s="110" t="s">
        <v>22</v>
      </c>
      <c r="S27" s="111" t="s">
        <v>21</v>
      </c>
      <c r="T27" s="110" t="s">
        <v>17</v>
      </c>
      <c r="U27" s="112" t="s">
        <v>18</v>
      </c>
    </row>
    <row r="28" spans="2:21" ht="24" customHeight="1" thickTop="1">
      <c r="B28" s="24" t="s">
        <v>231</v>
      </c>
      <c r="C28" s="138" t="s">
        <v>237</v>
      </c>
      <c r="D28" s="139" t="s">
        <v>241</v>
      </c>
      <c r="E28" s="129" t="s">
        <v>245</v>
      </c>
      <c r="F28" s="130" t="s">
        <v>249</v>
      </c>
      <c r="G28" s="131">
        <f>SUM(H28:J28)</f>
        <v>30000</v>
      </c>
      <c r="H28" s="29">
        <v>30000</v>
      </c>
      <c r="I28" s="54" t="s">
        <v>253</v>
      </c>
      <c r="J28" s="54" t="s">
        <v>254</v>
      </c>
      <c r="K28" s="29">
        <f>SUM(L28:O28)</f>
        <v>65000000</v>
      </c>
      <c r="L28" s="29">
        <v>45000000</v>
      </c>
      <c r="M28" s="29">
        <v>20000000</v>
      </c>
      <c r="N28" s="29" t="s">
        <v>256</v>
      </c>
      <c r="O28" s="29" t="s">
        <v>256</v>
      </c>
      <c r="P28" s="29">
        <f>SUM(Q28:S28)</f>
        <v>65000000</v>
      </c>
      <c r="Q28" s="125">
        <v>41000000</v>
      </c>
      <c r="R28" s="125">
        <v>24000000</v>
      </c>
      <c r="S28" s="126"/>
      <c r="T28" s="28" t="s">
        <v>232</v>
      </c>
      <c r="U28" s="12"/>
    </row>
    <row r="29" spans="2:21" ht="24" customHeight="1">
      <c r="B29" s="25" t="s">
        <v>233</v>
      </c>
      <c r="C29" s="140" t="s">
        <v>238</v>
      </c>
      <c r="D29" s="141" t="s">
        <v>242</v>
      </c>
      <c r="E29" s="132" t="s">
        <v>246</v>
      </c>
      <c r="F29" s="133" t="s">
        <v>250</v>
      </c>
      <c r="G29" s="134">
        <f t="shared" ref="G29:G31" si="1">SUM(H29:J29)</f>
        <v>10000</v>
      </c>
      <c r="H29" s="14">
        <v>10000</v>
      </c>
      <c r="I29" s="21" t="s">
        <v>255</v>
      </c>
      <c r="J29" s="21" t="s">
        <v>255</v>
      </c>
      <c r="K29" s="14">
        <f t="shared" ref="K29:K31" si="2">SUM(L29:O29)</f>
        <v>30000000</v>
      </c>
      <c r="L29" s="14">
        <v>20000000</v>
      </c>
      <c r="M29" s="14">
        <v>10000000</v>
      </c>
      <c r="N29" s="14" t="s">
        <v>256</v>
      </c>
      <c r="O29" s="14" t="s">
        <v>256</v>
      </c>
      <c r="P29" s="14">
        <f t="shared" ref="P29:P31" si="3">SUM(Q29:S29)</f>
        <v>30000000</v>
      </c>
      <c r="Q29" s="38">
        <v>30000000</v>
      </c>
      <c r="R29" s="38"/>
      <c r="S29" s="39"/>
      <c r="T29" s="13" t="s">
        <v>232</v>
      </c>
      <c r="U29" s="15"/>
    </row>
    <row r="30" spans="2:21" ht="24" customHeight="1">
      <c r="B30" s="25" t="s">
        <v>234</v>
      </c>
      <c r="C30" s="140" t="s">
        <v>239</v>
      </c>
      <c r="D30" s="141" t="s">
        <v>243</v>
      </c>
      <c r="E30" s="132" t="s">
        <v>247</v>
      </c>
      <c r="F30" s="133" t="s">
        <v>251</v>
      </c>
      <c r="G30" s="134">
        <f t="shared" si="1"/>
        <v>20000</v>
      </c>
      <c r="H30" s="14">
        <v>20000</v>
      </c>
      <c r="I30" s="21" t="s">
        <v>255</v>
      </c>
      <c r="J30" s="21" t="s">
        <v>255</v>
      </c>
      <c r="K30" s="14">
        <f t="shared" si="2"/>
        <v>20000000</v>
      </c>
      <c r="L30" s="14">
        <v>14000000</v>
      </c>
      <c r="M30" s="14">
        <v>6000000</v>
      </c>
      <c r="N30" s="14" t="s">
        <v>257</v>
      </c>
      <c r="O30" s="14" t="s">
        <v>257</v>
      </c>
      <c r="P30" s="14">
        <f t="shared" si="3"/>
        <v>20000000</v>
      </c>
      <c r="Q30" s="38">
        <v>18700000</v>
      </c>
      <c r="R30" s="38"/>
      <c r="S30" s="39">
        <v>1300000</v>
      </c>
      <c r="T30" s="13" t="s">
        <v>232</v>
      </c>
      <c r="U30" s="15"/>
    </row>
    <row r="31" spans="2:21" ht="24" customHeight="1" thickBot="1">
      <c r="B31" s="26" t="s">
        <v>235</v>
      </c>
      <c r="C31" s="142" t="s">
        <v>240</v>
      </c>
      <c r="D31" s="143" t="s">
        <v>244</v>
      </c>
      <c r="E31" s="135" t="s">
        <v>248</v>
      </c>
      <c r="F31" s="136" t="s">
        <v>252</v>
      </c>
      <c r="G31" s="137">
        <f t="shared" si="1"/>
        <v>20000</v>
      </c>
      <c r="H31" s="34">
        <v>20000</v>
      </c>
      <c r="I31" s="56" t="s">
        <v>255</v>
      </c>
      <c r="J31" s="56" t="s">
        <v>255</v>
      </c>
      <c r="K31" s="34">
        <f t="shared" si="2"/>
        <v>46000000</v>
      </c>
      <c r="L31" s="34">
        <v>32000000</v>
      </c>
      <c r="M31" s="34">
        <v>14000000</v>
      </c>
      <c r="N31" s="34" t="s">
        <v>256</v>
      </c>
      <c r="O31" s="34" t="s">
        <v>258</v>
      </c>
      <c r="P31" s="34">
        <f t="shared" si="3"/>
        <v>46000000</v>
      </c>
      <c r="Q31" s="127">
        <v>38800000</v>
      </c>
      <c r="R31" s="127">
        <v>7200000</v>
      </c>
      <c r="S31" s="128"/>
      <c r="T31" s="33" t="s">
        <v>232</v>
      </c>
      <c r="U31" s="18"/>
    </row>
    <row r="32" spans="2:21" ht="22.5" customHeight="1">
      <c r="B32" s="117"/>
      <c r="C32" s="113"/>
      <c r="D32" s="118"/>
      <c r="E32" s="114"/>
      <c r="F32" s="115"/>
      <c r="G32" s="108"/>
      <c r="H32" s="108"/>
      <c r="I32" s="115"/>
      <c r="J32" s="115"/>
      <c r="K32" s="108"/>
      <c r="L32" s="108"/>
      <c r="M32" s="108"/>
      <c r="N32" s="119"/>
      <c r="O32" s="119"/>
      <c r="P32" s="119"/>
      <c r="Q32" s="119"/>
      <c r="R32" s="119"/>
      <c r="S32" s="120"/>
      <c r="T32" s="114"/>
      <c r="U32" s="114"/>
    </row>
    <row r="33" spans="2:21" ht="9" customHeight="1">
      <c r="B33" s="117"/>
      <c r="C33" s="113"/>
      <c r="D33" s="118"/>
      <c r="E33" s="114"/>
      <c r="F33" s="115"/>
      <c r="G33" s="108"/>
      <c r="H33" s="108"/>
      <c r="I33" s="115"/>
      <c r="J33" s="115"/>
      <c r="K33" s="108"/>
      <c r="L33" s="108"/>
      <c r="M33" s="108"/>
      <c r="N33" s="119"/>
      <c r="O33" s="119"/>
      <c r="P33" s="119"/>
      <c r="Q33" s="119"/>
      <c r="R33" s="119"/>
      <c r="S33" s="120"/>
      <c r="T33" s="114"/>
      <c r="U33" s="114"/>
    </row>
    <row r="34" spans="2:21" ht="24" customHeight="1">
      <c r="B34" s="117"/>
      <c r="C34" s="113"/>
      <c r="D34" s="118"/>
      <c r="E34" s="114"/>
      <c r="F34" s="115"/>
      <c r="G34" s="108"/>
      <c r="H34" s="108"/>
      <c r="I34" s="115"/>
      <c r="J34" s="115"/>
      <c r="K34" s="108"/>
      <c r="L34" s="108"/>
      <c r="M34" s="108"/>
      <c r="N34" s="119"/>
      <c r="O34" s="119"/>
      <c r="P34" s="119"/>
      <c r="Q34" s="119"/>
      <c r="R34" s="119"/>
      <c r="S34" s="120"/>
      <c r="T34" s="114"/>
      <c r="U34" s="114"/>
    </row>
    <row r="35" spans="2:21" ht="18" customHeight="1">
      <c r="C35" s="149" t="s">
        <v>49</v>
      </c>
      <c r="D35" s="149"/>
    </row>
    <row r="36" spans="2:21" ht="9" customHeight="1" thickBot="1">
      <c r="F36" s="3"/>
      <c r="G36" s="3"/>
      <c r="H36" s="3"/>
      <c r="I36" s="150"/>
      <c r="J36" s="150"/>
      <c r="R36" s="8"/>
      <c r="S36" s="8"/>
      <c r="T36" s="8"/>
      <c r="U36" s="8"/>
    </row>
    <row r="37" spans="2:21" ht="21" customHeight="1">
      <c r="B37" s="151" t="s">
        <v>37</v>
      </c>
      <c r="C37" s="153" t="s">
        <v>38</v>
      </c>
      <c r="D37" s="153" t="s">
        <v>1</v>
      </c>
      <c r="E37" s="153" t="s">
        <v>2</v>
      </c>
      <c r="F37" s="153" t="s">
        <v>39</v>
      </c>
      <c r="G37" s="144" t="s">
        <v>30</v>
      </c>
      <c r="H37" s="145"/>
      <c r="I37" s="145"/>
      <c r="J37" s="146"/>
      <c r="K37" s="144" t="s">
        <v>53</v>
      </c>
      <c r="L37" s="145"/>
      <c r="M37" s="145"/>
      <c r="N37" s="145"/>
      <c r="O37" s="146"/>
      <c r="P37" s="144" t="s">
        <v>54</v>
      </c>
      <c r="Q37" s="145"/>
      <c r="R37" s="145"/>
      <c r="S37" s="146"/>
      <c r="T37" s="147" t="s">
        <v>19</v>
      </c>
      <c r="U37" s="148"/>
    </row>
    <row r="38" spans="2:21" ht="21" customHeight="1" thickBot="1">
      <c r="B38" s="152"/>
      <c r="C38" s="154"/>
      <c r="D38" s="154"/>
      <c r="E38" s="154"/>
      <c r="F38" s="154"/>
      <c r="G38" s="109" t="s">
        <v>12</v>
      </c>
      <c r="H38" s="109" t="s">
        <v>9</v>
      </c>
      <c r="I38" s="109" t="s">
        <v>40</v>
      </c>
      <c r="J38" s="109" t="s">
        <v>41</v>
      </c>
      <c r="K38" s="110" t="s">
        <v>12</v>
      </c>
      <c r="L38" s="110" t="s">
        <v>13</v>
      </c>
      <c r="M38" s="110" t="s">
        <v>14</v>
      </c>
      <c r="N38" s="110" t="s">
        <v>15</v>
      </c>
      <c r="O38" s="110" t="s">
        <v>42</v>
      </c>
      <c r="P38" s="110" t="s">
        <v>12</v>
      </c>
      <c r="Q38" s="110" t="s">
        <v>43</v>
      </c>
      <c r="R38" s="110" t="s">
        <v>44</v>
      </c>
      <c r="S38" s="111" t="s">
        <v>21</v>
      </c>
      <c r="T38" s="110" t="s">
        <v>45</v>
      </c>
      <c r="U38" s="112" t="s">
        <v>46</v>
      </c>
    </row>
    <row r="39" spans="2:21" ht="21" customHeight="1" thickTop="1">
      <c r="B39" s="24" t="s">
        <v>4</v>
      </c>
      <c r="C39" s="43" t="s">
        <v>88</v>
      </c>
      <c r="D39" s="44" t="s">
        <v>108</v>
      </c>
      <c r="E39" s="10" t="s">
        <v>47</v>
      </c>
      <c r="F39" s="45" t="s">
        <v>50</v>
      </c>
      <c r="G39" s="11">
        <v>30000</v>
      </c>
      <c r="H39" s="11">
        <v>26000</v>
      </c>
      <c r="I39" s="11">
        <v>2500</v>
      </c>
      <c r="J39" s="11">
        <v>1500</v>
      </c>
      <c r="K39" s="11">
        <v>43000000</v>
      </c>
      <c r="L39" s="11">
        <v>30000000</v>
      </c>
      <c r="M39" s="11">
        <v>13000000</v>
      </c>
      <c r="N39" s="11" t="s">
        <v>98</v>
      </c>
      <c r="O39" s="11" t="s">
        <v>99</v>
      </c>
      <c r="P39" s="11">
        <v>43000000</v>
      </c>
      <c r="Q39" s="11">
        <v>15250000</v>
      </c>
      <c r="R39" s="11">
        <v>20265000</v>
      </c>
      <c r="S39" s="22">
        <v>7485000</v>
      </c>
      <c r="T39" s="10" t="s">
        <v>28</v>
      </c>
      <c r="U39" s="12"/>
    </row>
    <row r="40" spans="2:21" ht="21" customHeight="1">
      <c r="B40" s="25" t="s">
        <v>5</v>
      </c>
      <c r="C40" s="46" t="s">
        <v>89</v>
      </c>
      <c r="D40" s="47" t="s">
        <v>109</v>
      </c>
      <c r="E40" s="13" t="s">
        <v>47</v>
      </c>
      <c r="F40" s="21" t="s">
        <v>51</v>
      </c>
      <c r="G40" s="14">
        <v>20000</v>
      </c>
      <c r="H40" s="14">
        <v>16000</v>
      </c>
      <c r="I40" s="14">
        <v>2000</v>
      </c>
      <c r="J40" s="14">
        <v>2000</v>
      </c>
      <c r="K40" s="14">
        <v>22788000</v>
      </c>
      <c r="L40" s="14">
        <v>15000000</v>
      </c>
      <c r="M40" s="14">
        <v>7788000</v>
      </c>
      <c r="N40" s="14" t="s">
        <v>98</v>
      </c>
      <c r="O40" s="14" t="s">
        <v>98</v>
      </c>
      <c r="P40" s="14">
        <v>22788000</v>
      </c>
      <c r="Q40" s="14">
        <v>4288000</v>
      </c>
      <c r="R40" s="14">
        <v>6500000</v>
      </c>
      <c r="S40" s="23">
        <v>12000000</v>
      </c>
      <c r="T40" s="13" t="s">
        <v>28</v>
      </c>
      <c r="U40" s="15"/>
    </row>
    <row r="41" spans="2:21" ht="21" customHeight="1">
      <c r="B41" s="25" t="s">
        <v>6</v>
      </c>
      <c r="C41" s="46" t="s">
        <v>90</v>
      </c>
      <c r="D41" s="47" t="s">
        <v>110</v>
      </c>
      <c r="E41" s="13" t="s">
        <v>47</v>
      </c>
      <c r="F41" s="21" t="s">
        <v>52</v>
      </c>
      <c r="G41" s="14">
        <v>27000</v>
      </c>
      <c r="H41" s="14">
        <v>18000</v>
      </c>
      <c r="I41" s="14">
        <v>8000</v>
      </c>
      <c r="J41" s="14">
        <v>1000</v>
      </c>
      <c r="K41" s="14">
        <v>16042000</v>
      </c>
      <c r="L41" s="14">
        <v>11000000</v>
      </c>
      <c r="M41" s="14">
        <v>5042000</v>
      </c>
      <c r="N41" s="14" t="s">
        <v>98</v>
      </c>
      <c r="O41" s="14" t="s">
        <v>99</v>
      </c>
      <c r="P41" s="14">
        <v>16042000</v>
      </c>
      <c r="Q41" s="14">
        <v>1918000</v>
      </c>
      <c r="R41" s="14">
        <v>7124000</v>
      </c>
      <c r="S41" s="23">
        <v>7000000</v>
      </c>
      <c r="T41" s="13" t="s">
        <v>28</v>
      </c>
      <c r="U41" s="15"/>
    </row>
    <row r="42" spans="2:21" ht="21" customHeight="1" thickBot="1">
      <c r="B42" s="26" t="s">
        <v>48</v>
      </c>
      <c r="C42" s="48" t="s">
        <v>91</v>
      </c>
      <c r="D42" s="49" t="s">
        <v>111</v>
      </c>
      <c r="E42" s="16" t="s">
        <v>47</v>
      </c>
      <c r="F42" s="42" t="s">
        <v>52</v>
      </c>
      <c r="G42" s="17">
        <v>35000</v>
      </c>
      <c r="H42" s="17">
        <v>30000</v>
      </c>
      <c r="I42" s="17">
        <v>4000</v>
      </c>
      <c r="J42" s="17">
        <v>1000</v>
      </c>
      <c r="K42" s="17">
        <v>26200000</v>
      </c>
      <c r="L42" s="17">
        <v>18500000</v>
      </c>
      <c r="M42" s="17">
        <v>7700000</v>
      </c>
      <c r="N42" s="17" t="s">
        <v>98</v>
      </c>
      <c r="O42" s="17" t="s">
        <v>98</v>
      </c>
      <c r="P42" s="17">
        <v>26200000</v>
      </c>
      <c r="Q42" s="17">
        <v>4000000</v>
      </c>
      <c r="R42" s="17">
        <v>6700000</v>
      </c>
      <c r="S42" s="20">
        <v>15500000</v>
      </c>
      <c r="T42" s="16" t="s">
        <v>28</v>
      </c>
      <c r="U42" s="18"/>
    </row>
    <row r="43" spans="2:21" ht="9" customHeight="1"/>
    <row r="44" spans="2:21" ht="18" customHeight="1">
      <c r="C44" s="149" t="s">
        <v>92</v>
      </c>
      <c r="D44" s="149"/>
    </row>
    <row r="45" spans="2:21" ht="9" customHeight="1" thickBot="1">
      <c r="F45" s="3"/>
      <c r="G45" s="3"/>
      <c r="H45" s="3"/>
      <c r="I45" s="150"/>
      <c r="J45" s="150"/>
      <c r="R45" s="8"/>
      <c r="S45" s="8"/>
      <c r="T45" s="8"/>
      <c r="U45" s="8"/>
    </row>
    <row r="46" spans="2:21" ht="21" customHeight="1">
      <c r="B46" s="151" t="s">
        <v>37</v>
      </c>
      <c r="C46" s="153" t="s">
        <v>38</v>
      </c>
      <c r="D46" s="153" t="s">
        <v>1</v>
      </c>
      <c r="E46" s="153" t="s">
        <v>2</v>
      </c>
      <c r="F46" s="153" t="s">
        <v>39</v>
      </c>
      <c r="G46" s="144" t="s">
        <v>30</v>
      </c>
      <c r="H46" s="145"/>
      <c r="I46" s="145"/>
      <c r="J46" s="146"/>
      <c r="K46" s="144" t="s">
        <v>53</v>
      </c>
      <c r="L46" s="145"/>
      <c r="M46" s="145"/>
      <c r="N46" s="145"/>
      <c r="O46" s="146"/>
      <c r="P46" s="144" t="s">
        <v>54</v>
      </c>
      <c r="Q46" s="145"/>
      <c r="R46" s="145"/>
      <c r="S46" s="146"/>
      <c r="T46" s="147" t="s">
        <v>19</v>
      </c>
      <c r="U46" s="148"/>
    </row>
    <row r="47" spans="2:21" ht="21" customHeight="1" thickBot="1">
      <c r="B47" s="152"/>
      <c r="C47" s="154"/>
      <c r="D47" s="154"/>
      <c r="E47" s="154"/>
      <c r="F47" s="154"/>
      <c r="G47" s="109" t="s">
        <v>12</v>
      </c>
      <c r="H47" s="109" t="s">
        <v>9</v>
      </c>
      <c r="I47" s="109" t="s">
        <v>40</v>
      </c>
      <c r="J47" s="109" t="s">
        <v>41</v>
      </c>
      <c r="K47" s="110" t="s">
        <v>12</v>
      </c>
      <c r="L47" s="110" t="s">
        <v>13</v>
      </c>
      <c r="M47" s="110" t="s">
        <v>14</v>
      </c>
      <c r="N47" s="110" t="s">
        <v>15</v>
      </c>
      <c r="O47" s="110" t="s">
        <v>42</v>
      </c>
      <c r="P47" s="110" t="s">
        <v>12</v>
      </c>
      <c r="Q47" s="110" t="s">
        <v>43</v>
      </c>
      <c r="R47" s="110" t="s">
        <v>44</v>
      </c>
      <c r="S47" s="111" t="s">
        <v>21</v>
      </c>
      <c r="T47" s="110" t="s">
        <v>45</v>
      </c>
      <c r="U47" s="112" t="s">
        <v>46</v>
      </c>
    </row>
    <row r="48" spans="2:21" ht="21" customHeight="1" thickTop="1">
      <c r="B48" s="24" t="s">
        <v>4</v>
      </c>
      <c r="C48" s="43" t="s">
        <v>93</v>
      </c>
      <c r="D48" s="53" t="s">
        <v>165</v>
      </c>
      <c r="E48" s="28" t="s">
        <v>55</v>
      </c>
      <c r="F48" s="54" t="s">
        <v>56</v>
      </c>
      <c r="G48" s="29">
        <v>10000</v>
      </c>
      <c r="H48" s="29">
        <v>7000</v>
      </c>
      <c r="I48" s="29">
        <v>2000</v>
      </c>
      <c r="J48" s="29">
        <v>1000</v>
      </c>
      <c r="K48" s="11">
        <f>L48+M48</f>
        <v>11900000</v>
      </c>
      <c r="L48" s="29">
        <v>8300000</v>
      </c>
      <c r="M48" s="29">
        <v>3600000</v>
      </c>
      <c r="N48" s="29" t="s">
        <v>98</v>
      </c>
      <c r="O48" s="29" t="s">
        <v>99</v>
      </c>
      <c r="P48" s="29">
        <v>11900000</v>
      </c>
      <c r="Q48" s="29">
        <v>2600000</v>
      </c>
      <c r="R48" s="30" t="s">
        <v>57</v>
      </c>
      <c r="S48" s="31">
        <v>7000000</v>
      </c>
      <c r="T48" s="28" t="s">
        <v>28</v>
      </c>
      <c r="U48" s="12"/>
    </row>
    <row r="49" spans="1:21" ht="21" customHeight="1">
      <c r="B49" s="25" t="s">
        <v>5</v>
      </c>
      <c r="C49" s="46" t="s">
        <v>94</v>
      </c>
      <c r="D49" s="47" t="s">
        <v>112</v>
      </c>
      <c r="E49" s="13" t="s">
        <v>55</v>
      </c>
      <c r="F49" s="21" t="s">
        <v>58</v>
      </c>
      <c r="G49" s="14">
        <v>10000</v>
      </c>
      <c r="H49" s="14">
        <v>7000</v>
      </c>
      <c r="I49" s="14">
        <v>2000</v>
      </c>
      <c r="J49" s="14">
        <v>1000</v>
      </c>
      <c r="K49" s="14">
        <f t="shared" ref="K49:K51" si="4">L49+M49</f>
        <v>20200000</v>
      </c>
      <c r="L49" s="14">
        <v>14000000</v>
      </c>
      <c r="M49" s="14">
        <v>6200000</v>
      </c>
      <c r="N49" s="14" t="s">
        <v>99</v>
      </c>
      <c r="O49" s="14" t="s">
        <v>99</v>
      </c>
      <c r="P49" s="14">
        <v>20200000</v>
      </c>
      <c r="Q49" s="14">
        <v>2200000</v>
      </c>
      <c r="R49" s="32" t="s">
        <v>97</v>
      </c>
      <c r="S49" s="23">
        <v>8800000</v>
      </c>
      <c r="T49" s="13" t="s">
        <v>28</v>
      </c>
      <c r="U49" s="15"/>
    </row>
    <row r="50" spans="1:21" ht="21" customHeight="1">
      <c r="B50" s="25" t="s">
        <v>6</v>
      </c>
      <c r="C50" s="46" t="s">
        <v>95</v>
      </c>
      <c r="D50" s="47" t="s">
        <v>113</v>
      </c>
      <c r="E50" s="13" t="s">
        <v>55</v>
      </c>
      <c r="F50" s="21" t="s">
        <v>58</v>
      </c>
      <c r="G50" s="14">
        <v>11000</v>
      </c>
      <c r="H50" s="14">
        <v>7000</v>
      </c>
      <c r="I50" s="14">
        <v>2800</v>
      </c>
      <c r="J50" s="14">
        <v>1200</v>
      </c>
      <c r="K50" s="14">
        <f t="shared" si="4"/>
        <v>8600000</v>
      </c>
      <c r="L50" s="14">
        <v>6000000</v>
      </c>
      <c r="M50" s="14">
        <v>2600000</v>
      </c>
      <c r="N50" s="14" t="s">
        <v>98</v>
      </c>
      <c r="O50" s="14" t="s">
        <v>98</v>
      </c>
      <c r="P50" s="14">
        <v>8600000</v>
      </c>
      <c r="Q50" s="14">
        <v>1500000</v>
      </c>
      <c r="R50" s="14" t="s">
        <v>59</v>
      </c>
      <c r="S50" s="23">
        <v>5100000</v>
      </c>
      <c r="T50" s="13" t="s">
        <v>28</v>
      </c>
      <c r="U50" s="15"/>
    </row>
    <row r="51" spans="1:21" ht="21" customHeight="1" thickBot="1">
      <c r="A51" s="1"/>
      <c r="B51" s="26" t="s">
        <v>48</v>
      </c>
      <c r="C51" s="48" t="s">
        <v>96</v>
      </c>
      <c r="D51" s="55" t="s">
        <v>114</v>
      </c>
      <c r="E51" s="33" t="s">
        <v>55</v>
      </c>
      <c r="F51" s="56" t="s">
        <v>58</v>
      </c>
      <c r="G51" s="34">
        <v>14000</v>
      </c>
      <c r="H51" s="34">
        <v>10000</v>
      </c>
      <c r="I51" s="34">
        <v>2800</v>
      </c>
      <c r="J51" s="34">
        <v>1200</v>
      </c>
      <c r="K51" s="17">
        <f t="shared" si="4"/>
        <v>14950000</v>
      </c>
      <c r="L51" s="34">
        <v>10450000</v>
      </c>
      <c r="M51" s="34">
        <v>4500000</v>
      </c>
      <c r="N51" s="34" t="s">
        <v>98</v>
      </c>
      <c r="O51" s="34" t="s">
        <v>98</v>
      </c>
      <c r="P51" s="34">
        <v>14950000</v>
      </c>
      <c r="Q51" s="34">
        <v>7750000</v>
      </c>
      <c r="R51" s="34" t="s">
        <v>60</v>
      </c>
      <c r="S51" s="35">
        <v>6700000</v>
      </c>
      <c r="T51" s="33" t="s">
        <v>28</v>
      </c>
      <c r="U51" s="18"/>
    </row>
    <row r="52" spans="1:21" ht="9" customHeight="1"/>
    <row r="53" spans="1:21" ht="18" customHeight="1">
      <c r="C53" s="59" t="s">
        <v>154</v>
      </c>
      <c r="D53" s="59"/>
    </row>
    <row r="54" spans="1:21" ht="9" customHeight="1" thickBot="1"/>
    <row r="55" spans="1:21" ht="21" customHeight="1">
      <c r="B55" s="151" t="s">
        <v>8</v>
      </c>
      <c r="C55" s="153" t="s">
        <v>0</v>
      </c>
      <c r="D55" s="153" t="s">
        <v>1</v>
      </c>
      <c r="E55" s="153" t="s">
        <v>2</v>
      </c>
      <c r="F55" s="153" t="s">
        <v>3</v>
      </c>
      <c r="G55" s="144" t="s">
        <v>30</v>
      </c>
      <c r="H55" s="145"/>
      <c r="I55" s="145"/>
      <c r="J55" s="146"/>
      <c r="K55" s="144" t="s">
        <v>53</v>
      </c>
      <c r="L55" s="145"/>
      <c r="M55" s="145"/>
      <c r="N55" s="145"/>
      <c r="O55" s="146"/>
      <c r="P55" s="144" t="s">
        <v>54</v>
      </c>
      <c r="Q55" s="145"/>
      <c r="R55" s="145"/>
      <c r="S55" s="146"/>
      <c r="T55" s="147" t="s">
        <v>19</v>
      </c>
      <c r="U55" s="148"/>
    </row>
    <row r="56" spans="1:21" ht="21" customHeight="1" thickBot="1">
      <c r="B56" s="152"/>
      <c r="C56" s="154"/>
      <c r="D56" s="154"/>
      <c r="E56" s="154"/>
      <c r="F56" s="154"/>
      <c r="G56" s="109" t="s">
        <v>12</v>
      </c>
      <c r="H56" s="109" t="s">
        <v>9</v>
      </c>
      <c r="I56" s="109" t="s">
        <v>10</v>
      </c>
      <c r="J56" s="109" t="s">
        <v>125</v>
      </c>
      <c r="K56" s="110" t="s">
        <v>126</v>
      </c>
      <c r="L56" s="110" t="s">
        <v>127</v>
      </c>
      <c r="M56" s="110" t="s">
        <v>128</v>
      </c>
      <c r="N56" s="110" t="s">
        <v>129</v>
      </c>
      <c r="O56" s="110" t="s">
        <v>130</v>
      </c>
      <c r="P56" s="110" t="s">
        <v>126</v>
      </c>
      <c r="Q56" s="110" t="s">
        <v>131</v>
      </c>
      <c r="R56" s="110" t="s">
        <v>132</v>
      </c>
      <c r="S56" s="111" t="s">
        <v>133</v>
      </c>
      <c r="T56" s="110" t="s">
        <v>134</v>
      </c>
      <c r="U56" s="112" t="s">
        <v>135</v>
      </c>
    </row>
    <row r="57" spans="1:21" ht="21" customHeight="1" thickTop="1">
      <c r="B57" s="24" t="s">
        <v>136</v>
      </c>
      <c r="C57" s="43" t="s">
        <v>142</v>
      </c>
      <c r="D57" s="44" t="s">
        <v>146</v>
      </c>
      <c r="E57" s="10" t="s">
        <v>149</v>
      </c>
      <c r="F57" s="45" t="s">
        <v>150</v>
      </c>
      <c r="G57" s="11">
        <v>7300</v>
      </c>
      <c r="H57" s="11">
        <v>4000</v>
      </c>
      <c r="I57" s="11">
        <v>3000</v>
      </c>
      <c r="J57" s="11">
        <v>300</v>
      </c>
      <c r="K57" s="11">
        <v>13000000</v>
      </c>
      <c r="L57" s="11">
        <v>13000000</v>
      </c>
      <c r="M57" s="11">
        <v>0</v>
      </c>
      <c r="N57" s="11" t="s">
        <v>151</v>
      </c>
      <c r="O57" s="11" t="s">
        <v>153</v>
      </c>
      <c r="P57" s="11">
        <v>13000000</v>
      </c>
      <c r="Q57" s="11">
        <v>2300000</v>
      </c>
      <c r="R57" s="11">
        <v>700000</v>
      </c>
      <c r="S57" s="22">
        <v>10000000</v>
      </c>
      <c r="T57" s="10" t="s">
        <v>141</v>
      </c>
      <c r="U57" s="12"/>
    </row>
    <row r="58" spans="1:21" ht="21" customHeight="1">
      <c r="B58" s="25" t="s">
        <v>137</v>
      </c>
      <c r="C58" s="46" t="s">
        <v>143</v>
      </c>
      <c r="D58" s="47" t="s">
        <v>166</v>
      </c>
      <c r="E58" s="13" t="s">
        <v>149</v>
      </c>
      <c r="F58" s="21" t="s">
        <v>150</v>
      </c>
      <c r="G58" s="14">
        <v>8300</v>
      </c>
      <c r="H58" s="14">
        <v>4500</v>
      </c>
      <c r="I58" s="14">
        <v>3500</v>
      </c>
      <c r="J58" s="14">
        <v>300</v>
      </c>
      <c r="K58" s="14">
        <v>13000000</v>
      </c>
      <c r="L58" s="14">
        <v>10000000</v>
      </c>
      <c r="M58" s="14">
        <v>3000000</v>
      </c>
      <c r="N58" s="14" t="s">
        <v>152</v>
      </c>
      <c r="O58" s="14" t="s">
        <v>153</v>
      </c>
      <c r="P58" s="14">
        <v>13000000</v>
      </c>
      <c r="Q58" s="14">
        <v>5000000</v>
      </c>
      <c r="R58" s="14">
        <v>3500000</v>
      </c>
      <c r="S58" s="23">
        <v>4500000</v>
      </c>
      <c r="T58" s="13" t="s">
        <v>141</v>
      </c>
      <c r="U58" s="15"/>
    </row>
    <row r="59" spans="1:21" ht="21" customHeight="1">
      <c r="B59" s="25" t="s">
        <v>138</v>
      </c>
      <c r="C59" s="46" t="s">
        <v>144</v>
      </c>
      <c r="D59" s="47" t="s">
        <v>147</v>
      </c>
      <c r="E59" s="13" t="s">
        <v>149</v>
      </c>
      <c r="F59" s="21" t="s">
        <v>150</v>
      </c>
      <c r="G59" s="14">
        <v>11500</v>
      </c>
      <c r="H59" s="14">
        <v>5000</v>
      </c>
      <c r="I59" s="14">
        <v>6000</v>
      </c>
      <c r="J59" s="14">
        <v>500</v>
      </c>
      <c r="K59" s="14">
        <v>10000000</v>
      </c>
      <c r="L59" s="14">
        <v>7000000</v>
      </c>
      <c r="M59" s="14">
        <v>3000000</v>
      </c>
      <c r="N59" s="14" t="s">
        <v>153</v>
      </c>
      <c r="O59" s="14" t="s">
        <v>152</v>
      </c>
      <c r="P59" s="14">
        <v>10000000</v>
      </c>
      <c r="Q59" s="14">
        <v>0</v>
      </c>
      <c r="R59" s="14">
        <v>0</v>
      </c>
      <c r="S59" s="23">
        <v>10000000</v>
      </c>
      <c r="T59" s="13" t="s">
        <v>141</v>
      </c>
      <c r="U59" s="15"/>
    </row>
    <row r="60" spans="1:21" ht="21" customHeight="1" thickBot="1">
      <c r="B60" s="26" t="s">
        <v>139</v>
      </c>
      <c r="C60" s="48" t="s">
        <v>145</v>
      </c>
      <c r="D60" s="49" t="s">
        <v>148</v>
      </c>
      <c r="E60" s="16" t="s">
        <v>149</v>
      </c>
      <c r="F60" s="42" t="s">
        <v>150</v>
      </c>
      <c r="G60" s="17">
        <v>14400</v>
      </c>
      <c r="H60" s="17">
        <v>7000</v>
      </c>
      <c r="I60" s="17">
        <v>7000</v>
      </c>
      <c r="J60" s="17">
        <v>400</v>
      </c>
      <c r="K60" s="17">
        <v>41000000</v>
      </c>
      <c r="L60" s="17">
        <v>28500000</v>
      </c>
      <c r="M60" s="17">
        <v>12500000</v>
      </c>
      <c r="N60" s="17" t="s">
        <v>152</v>
      </c>
      <c r="O60" s="17" t="s">
        <v>153</v>
      </c>
      <c r="P60" s="17">
        <v>41000000</v>
      </c>
      <c r="Q60" s="17">
        <v>17200000</v>
      </c>
      <c r="R60" s="17">
        <v>4800000</v>
      </c>
      <c r="S60" s="20">
        <v>19000000</v>
      </c>
      <c r="T60" s="16" t="s">
        <v>141</v>
      </c>
      <c r="U60" s="18"/>
    </row>
    <row r="61" spans="1:21" ht="9" customHeight="1"/>
    <row r="62" spans="1:21" ht="18" customHeight="1">
      <c r="C62" s="149" t="s">
        <v>198</v>
      </c>
      <c r="D62" s="149"/>
    </row>
    <row r="63" spans="1:21" ht="9" customHeight="1" thickBot="1"/>
    <row r="64" spans="1:21" ht="21" customHeight="1">
      <c r="B64" s="151" t="s">
        <v>8</v>
      </c>
      <c r="C64" s="153" t="s">
        <v>0</v>
      </c>
      <c r="D64" s="153" t="s">
        <v>1</v>
      </c>
      <c r="E64" s="153" t="s">
        <v>2</v>
      </c>
      <c r="F64" s="153" t="s">
        <v>3</v>
      </c>
      <c r="G64" s="144" t="s">
        <v>30</v>
      </c>
      <c r="H64" s="145"/>
      <c r="I64" s="145"/>
      <c r="J64" s="146"/>
      <c r="K64" s="144" t="s">
        <v>53</v>
      </c>
      <c r="L64" s="145"/>
      <c r="M64" s="145"/>
      <c r="N64" s="145"/>
      <c r="O64" s="146"/>
      <c r="P64" s="144" t="s">
        <v>54</v>
      </c>
      <c r="Q64" s="145"/>
      <c r="R64" s="145"/>
      <c r="S64" s="146"/>
      <c r="T64" s="147" t="s">
        <v>19</v>
      </c>
      <c r="U64" s="148"/>
    </row>
    <row r="65" spans="2:21" ht="21" customHeight="1" thickBot="1">
      <c r="B65" s="152"/>
      <c r="C65" s="154"/>
      <c r="D65" s="154"/>
      <c r="E65" s="154"/>
      <c r="F65" s="154"/>
      <c r="G65" s="109" t="s">
        <v>12</v>
      </c>
      <c r="H65" s="109" t="s">
        <v>9</v>
      </c>
      <c r="I65" s="109" t="s">
        <v>10</v>
      </c>
      <c r="J65" s="109" t="s">
        <v>11</v>
      </c>
      <c r="K65" s="110" t="s">
        <v>12</v>
      </c>
      <c r="L65" s="110" t="s">
        <v>13</v>
      </c>
      <c r="M65" s="110" t="s">
        <v>14</v>
      </c>
      <c r="N65" s="110" t="s">
        <v>15</v>
      </c>
      <c r="O65" s="110" t="s">
        <v>20</v>
      </c>
      <c r="P65" s="110" t="s">
        <v>12</v>
      </c>
      <c r="Q65" s="110" t="s">
        <v>16</v>
      </c>
      <c r="R65" s="110" t="s">
        <v>22</v>
      </c>
      <c r="S65" s="111" t="s">
        <v>21</v>
      </c>
      <c r="T65" s="110" t="s">
        <v>17</v>
      </c>
      <c r="U65" s="112" t="s">
        <v>18</v>
      </c>
    </row>
    <row r="66" spans="2:21" ht="21" customHeight="1" thickTop="1">
      <c r="B66" s="24" t="s">
        <v>4</v>
      </c>
      <c r="C66" s="43" t="s">
        <v>199</v>
      </c>
      <c r="D66" s="44" t="s">
        <v>210</v>
      </c>
      <c r="E66" s="10" t="s">
        <v>200</v>
      </c>
      <c r="F66" s="45" t="s">
        <v>201</v>
      </c>
      <c r="G66" s="84">
        <v>20000</v>
      </c>
      <c r="H66" s="84">
        <v>20000</v>
      </c>
      <c r="I66" s="97" t="s">
        <v>123</v>
      </c>
      <c r="J66" s="97" t="s">
        <v>123</v>
      </c>
      <c r="K66" s="85">
        <v>9290000</v>
      </c>
      <c r="L66" s="85">
        <v>6500000</v>
      </c>
      <c r="M66" s="85">
        <v>2790000</v>
      </c>
      <c r="N66" s="85" t="s">
        <v>98</v>
      </c>
      <c r="O66" s="85" t="s">
        <v>98</v>
      </c>
      <c r="P66" s="85">
        <v>9290000</v>
      </c>
      <c r="Q66" s="85">
        <v>9290000</v>
      </c>
      <c r="R66" s="85">
        <v>0</v>
      </c>
      <c r="S66" s="86">
        <v>0</v>
      </c>
      <c r="T66" s="83" t="s">
        <v>28</v>
      </c>
      <c r="U66" s="87"/>
    </row>
    <row r="67" spans="2:21" ht="21" customHeight="1">
      <c r="B67" s="25" t="s">
        <v>5</v>
      </c>
      <c r="C67" s="46" t="s">
        <v>202</v>
      </c>
      <c r="D67" s="47" t="s">
        <v>211</v>
      </c>
      <c r="E67" s="13" t="s">
        <v>203</v>
      </c>
      <c r="F67" s="21" t="s">
        <v>215</v>
      </c>
      <c r="G67" s="89">
        <v>5000</v>
      </c>
      <c r="H67" s="89">
        <v>5000</v>
      </c>
      <c r="I67" s="92" t="s">
        <v>124</v>
      </c>
      <c r="J67" s="92" t="s">
        <v>124</v>
      </c>
      <c r="K67" s="90">
        <v>10000000</v>
      </c>
      <c r="L67" s="90">
        <v>7000000</v>
      </c>
      <c r="M67" s="90">
        <v>3000000</v>
      </c>
      <c r="N67" s="90" t="s">
        <v>98</v>
      </c>
      <c r="O67" s="90" t="s">
        <v>98</v>
      </c>
      <c r="P67" s="90">
        <v>10000000</v>
      </c>
      <c r="Q67" s="90">
        <v>5963600</v>
      </c>
      <c r="R67" s="90">
        <v>1836400</v>
      </c>
      <c r="S67" s="90">
        <v>2200000</v>
      </c>
      <c r="T67" s="88" t="s">
        <v>28</v>
      </c>
      <c r="U67" s="91"/>
    </row>
    <row r="68" spans="2:21" ht="21" customHeight="1">
      <c r="B68" s="25" t="s">
        <v>6</v>
      </c>
      <c r="C68" s="46" t="s">
        <v>204</v>
      </c>
      <c r="D68" s="47" t="s">
        <v>212</v>
      </c>
      <c r="E68" s="21" t="s">
        <v>203</v>
      </c>
      <c r="F68" s="21" t="s">
        <v>214</v>
      </c>
      <c r="G68" s="89">
        <v>5000</v>
      </c>
      <c r="H68" s="89">
        <v>5000</v>
      </c>
      <c r="I68" s="92" t="s">
        <v>124</v>
      </c>
      <c r="J68" s="92" t="s">
        <v>124</v>
      </c>
      <c r="K68" s="90">
        <v>7143000</v>
      </c>
      <c r="L68" s="90">
        <v>5000000</v>
      </c>
      <c r="M68" s="90">
        <v>2143000</v>
      </c>
      <c r="N68" s="90" t="s">
        <v>98</v>
      </c>
      <c r="O68" s="90" t="s">
        <v>98</v>
      </c>
      <c r="P68" s="90">
        <v>7143000</v>
      </c>
      <c r="Q68" s="90">
        <v>5143000</v>
      </c>
      <c r="R68" s="90">
        <v>0</v>
      </c>
      <c r="S68" s="90">
        <v>2000000</v>
      </c>
      <c r="T68" s="88" t="s">
        <v>28</v>
      </c>
      <c r="U68" s="91"/>
    </row>
    <row r="69" spans="2:21" ht="21" customHeight="1" thickBot="1">
      <c r="B69" s="26" t="s">
        <v>7</v>
      </c>
      <c r="C69" s="48" t="s">
        <v>205</v>
      </c>
      <c r="D69" s="49" t="s">
        <v>148</v>
      </c>
      <c r="E69" s="16" t="s">
        <v>203</v>
      </c>
      <c r="F69" s="42" t="s">
        <v>213</v>
      </c>
      <c r="G69" s="94">
        <v>5000</v>
      </c>
      <c r="H69" s="94">
        <v>5000</v>
      </c>
      <c r="I69" s="98" t="s">
        <v>124</v>
      </c>
      <c r="J69" s="98" t="s">
        <v>124</v>
      </c>
      <c r="K69" s="95">
        <v>21040000</v>
      </c>
      <c r="L69" s="95">
        <v>14725000</v>
      </c>
      <c r="M69" s="95">
        <v>6315000</v>
      </c>
      <c r="N69" s="95" t="s">
        <v>98</v>
      </c>
      <c r="O69" s="95" t="s">
        <v>98</v>
      </c>
      <c r="P69" s="95">
        <v>21040000</v>
      </c>
      <c r="Q69" s="95">
        <v>16673470</v>
      </c>
      <c r="R69" s="95">
        <v>1400000</v>
      </c>
      <c r="S69" s="95">
        <v>2966530</v>
      </c>
      <c r="T69" s="93" t="s">
        <v>28</v>
      </c>
      <c r="U69" s="96"/>
    </row>
    <row r="70" spans="2:21" ht="24" customHeight="1">
      <c r="B70" s="117"/>
      <c r="C70" s="113"/>
      <c r="D70" s="118"/>
      <c r="E70" s="114"/>
      <c r="F70" s="115"/>
      <c r="G70" s="121"/>
      <c r="H70" s="121"/>
      <c r="I70" s="122"/>
      <c r="J70" s="122"/>
      <c r="K70" s="123"/>
      <c r="L70" s="123"/>
      <c r="M70" s="123"/>
      <c r="N70" s="123"/>
      <c r="O70" s="123"/>
      <c r="P70" s="123"/>
      <c r="Q70" s="123"/>
      <c r="R70" s="123"/>
      <c r="S70" s="123"/>
      <c r="T70" s="124"/>
      <c r="U70" s="124"/>
    </row>
    <row r="71" spans="2:21" ht="9" customHeight="1"/>
    <row r="72" spans="2:21" ht="15" customHeight="1">
      <c r="B72" s="4"/>
      <c r="C72" s="149" t="s">
        <v>36</v>
      </c>
      <c r="D72" s="149"/>
      <c r="E72" s="4"/>
      <c r="F72" s="4"/>
      <c r="G72" s="4"/>
      <c r="H72" s="4"/>
      <c r="I72" s="4"/>
      <c r="J72" s="4"/>
    </row>
    <row r="73" spans="2:21" ht="9" customHeight="1" thickBot="1">
      <c r="F73" s="3"/>
      <c r="G73" s="3"/>
      <c r="H73" s="3"/>
      <c r="I73" s="158"/>
      <c r="J73" s="158"/>
      <c r="R73" s="8"/>
      <c r="S73" s="8"/>
      <c r="T73" s="8"/>
      <c r="U73" s="8"/>
    </row>
    <row r="74" spans="2:21" ht="17.25" customHeight="1">
      <c r="B74" s="151" t="s">
        <v>8</v>
      </c>
      <c r="C74" s="153" t="s">
        <v>0</v>
      </c>
      <c r="D74" s="153" t="s">
        <v>1</v>
      </c>
      <c r="E74" s="153" t="s">
        <v>2</v>
      </c>
      <c r="F74" s="153" t="s">
        <v>3</v>
      </c>
      <c r="G74" s="144" t="s">
        <v>30</v>
      </c>
      <c r="H74" s="145"/>
      <c r="I74" s="145"/>
      <c r="J74" s="146"/>
      <c r="K74" s="144" t="s">
        <v>53</v>
      </c>
      <c r="L74" s="145"/>
      <c r="M74" s="145"/>
      <c r="N74" s="145"/>
      <c r="O74" s="146"/>
      <c r="P74" s="144" t="s">
        <v>54</v>
      </c>
      <c r="Q74" s="145"/>
      <c r="R74" s="145"/>
      <c r="S74" s="146"/>
      <c r="T74" s="147" t="s">
        <v>19</v>
      </c>
      <c r="U74" s="148"/>
    </row>
    <row r="75" spans="2:21" ht="17.25" customHeight="1" thickBot="1">
      <c r="B75" s="152"/>
      <c r="C75" s="154"/>
      <c r="D75" s="154"/>
      <c r="E75" s="154"/>
      <c r="F75" s="154"/>
      <c r="G75" s="109" t="s">
        <v>12</v>
      </c>
      <c r="H75" s="109" t="s">
        <v>9</v>
      </c>
      <c r="I75" s="109" t="s">
        <v>10</v>
      </c>
      <c r="J75" s="109" t="s">
        <v>11</v>
      </c>
      <c r="K75" s="110" t="s">
        <v>12</v>
      </c>
      <c r="L75" s="110" t="s">
        <v>13</v>
      </c>
      <c r="M75" s="110" t="s">
        <v>14</v>
      </c>
      <c r="N75" s="110" t="s">
        <v>15</v>
      </c>
      <c r="O75" s="110" t="s">
        <v>20</v>
      </c>
      <c r="P75" s="110" t="s">
        <v>12</v>
      </c>
      <c r="Q75" s="110" t="s">
        <v>16</v>
      </c>
      <c r="R75" s="110" t="s">
        <v>22</v>
      </c>
      <c r="S75" s="111" t="s">
        <v>21</v>
      </c>
      <c r="T75" s="110" t="s">
        <v>17</v>
      </c>
      <c r="U75" s="112" t="s">
        <v>18</v>
      </c>
    </row>
    <row r="76" spans="2:21" ht="17.25" customHeight="1" thickTop="1">
      <c r="B76" s="5" t="s">
        <v>4</v>
      </c>
      <c r="C76" s="43" t="s">
        <v>23</v>
      </c>
      <c r="D76" s="50" t="s">
        <v>169</v>
      </c>
      <c r="E76" s="10" t="s">
        <v>26</v>
      </c>
      <c r="F76" s="45" t="s">
        <v>31</v>
      </c>
      <c r="G76" s="11">
        <v>150000</v>
      </c>
      <c r="H76" s="11">
        <v>111300</v>
      </c>
      <c r="I76" s="11">
        <v>29700</v>
      </c>
      <c r="J76" s="11">
        <v>9000</v>
      </c>
      <c r="K76" s="11">
        <v>155000000</v>
      </c>
      <c r="L76" s="11">
        <v>155000000</v>
      </c>
      <c r="M76" s="11">
        <v>0</v>
      </c>
      <c r="N76" s="11" t="s">
        <v>98</v>
      </c>
      <c r="O76" s="11" t="s">
        <v>99</v>
      </c>
      <c r="P76" s="11">
        <v>155000000</v>
      </c>
      <c r="Q76" s="11">
        <v>103600000</v>
      </c>
      <c r="R76" s="11" t="s">
        <v>34</v>
      </c>
      <c r="S76" s="22">
        <v>46200000</v>
      </c>
      <c r="T76" s="10"/>
      <c r="U76" s="12" t="s">
        <v>28</v>
      </c>
    </row>
    <row r="77" spans="2:21" ht="17.25" customHeight="1">
      <c r="B77" s="6" t="s">
        <v>5</v>
      </c>
      <c r="C77" s="46" t="s">
        <v>24</v>
      </c>
      <c r="D77" s="51" t="s">
        <v>168</v>
      </c>
      <c r="E77" s="13" t="s">
        <v>27</v>
      </c>
      <c r="F77" s="21" t="s">
        <v>32</v>
      </c>
      <c r="G77" s="14">
        <v>170000</v>
      </c>
      <c r="H77" s="14">
        <v>102340</v>
      </c>
      <c r="I77" s="14">
        <v>59160</v>
      </c>
      <c r="J77" s="14">
        <v>8500</v>
      </c>
      <c r="K77" s="14">
        <v>129000000</v>
      </c>
      <c r="L77" s="14">
        <v>90000000</v>
      </c>
      <c r="M77" s="14">
        <v>39000000</v>
      </c>
      <c r="N77" s="14" t="s">
        <v>98</v>
      </c>
      <c r="O77" s="14" t="s">
        <v>98</v>
      </c>
      <c r="P77" s="14">
        <v>129000000</v>
      </c>
      <c r="Q77" s="14">
        <v>70200000</v>
      </c>
      <c r="R77" s="14" t="s">
        <v>33</v>
      </c>
      <c r="S77" s="23">
        <v>52000000</v>
      </c>
      <c r="T77" s="13"/>
      <c r="U77" s="15" t="s">
        <v>28</v>
      </c>
    </row>
    <row r="78" spans="2:21" ht="17.25" customHeight="1" thickBot="1">
      <c r="B78" s="7" t="s">
        <v>7</v>
      </c>
      <c r="C78" s="48" t="s">
        <v>25</v>
      </c>
      <c r="D78" s="52" t="s">
        <v>167</v>
      </c>
      <c r="E78" s="16" t="s">
        <v>26</v>
      </c>
      <c r="F78" s="42" t="s">
        <v>29</v>
      </c>
      <c r="G78" s="17">
        <v>120000</v>
      </c>
      <c r="H78" s="17">
        <v>82680</v>
      </c>
      <c r="I78" s="17">
        <v>30120</v>
      </c>
      <c r="J78" s="17">
        <v>7200</v>
      </c>
      <c r="K78" s="17">
        <v>47500000</v>
      </c>
      <c r="L78" s="17">
        <v>47500000</v>
      </c>
      <c r="M78" s="17">
        <v>0</v>
      </c>
      <c r="N78" s="17" t="s">
        <v>99</v>
      </c>
      <c r="O78" s="17" t="s">
        <v>98</v>
      </c>
      <c r="P78" s="17">
        <v>47500000</v>
      </c>
      <c r="Q78" s="17">
        <v>38110000</v>
      </c>
      <c r="R78" s="17" t="s">
        <v>35</v>
      </c>
      <c r="S78" s="20">
        <v>390000</v>
      </c>
      <c r="T78" s="16"/>
      <c r="U78" s="18" t="s">
        <v>28</v>
      </c>
    </row>
    <row r="79" spans="2:21" ht="21" customHeight="1">
      <c r="B79" s="157" t="s">
        <v>229</v>
      </c>
      <c r="C79" s="157"/>
      <c r="D79" s="157"/>
      <c r="E79" s="157"/>
      <c r="F79" s="27"/>
      <c r="G79" s="27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16"/>
      <c r="T79" s="114"/>
      <c r="U79" s="114"/>
    </row>
    <row r="80" spans="2:21" ht="9" customHeight="1">
      <c r="B80" s="99"/>
      <c r="C80" s="99"/>
      <c r="D80" s="99"/>
      <c r="E80" s="99"/>
      <c r="F80" s="60"/>
      <c r="G80" s="60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16"/>
      <c r="T80" s="114"/>
      <c r="U80" s="114"/>
    </row>
    <row r="81" spans="2:21" ht="15" customHeight="1">
      <c r="C81" s="149" t="s">
        <v>183</v>
      </c>
      <c r="D81" s="149"/>
    </row>
    <row r="82" spans="2:21" ht="9" customHeight="1" thickBot="1"/>
    <row r="83" spans="2:21" ht="17.25" customHeight="1">
      <c r="B83" s="151" t="s">
        <v>8</v>
      </c>
      <c r="C83" s="153" t="s">
        <v>0</v>
      </c>
      <c r="D83" s="153" t="s">
        <v>1</v>
      </c>
      <c r="E83" s="153" t="s">
        <v>2</v>
      </c>
      <c r="F83" s="153" t="s">
        <v>3</v>
      </c>
      <c r="G83" s="144" t="s">
        <v>30</v>
      </c>
      <c r="H83" s="145"/>
      <c r="I83" s="145"/>
      <c r="J83" s="146"/>
      <c r="K83" s="144" t="s">
        <v>53</v>
      </c>
      <c r="L83" s="145"/>
      <c r="M83" s="145"/>
      <c r="N83" s="145"/>
      <c r="O83" s="146"/>
      <c r="P83" s="144" t="s">
        <v>54</v>
      </c>
      <c r="Q83" s="145"/>
      <c r="R83" s="145"/>
      <c r="S83" s="146"/>
      <c r="T83" s="147" t="s">
        <v>19</v>
      </c>
      <c r="U83" s="148"/>
    </row>
    <row r="84" spans="2:21" ht="17.25" customHeight="1" thickBot="1">
      <c r="B84" s="152"/>
      <c r="C84" s="154"/>
      <c r="D84" s="154"/>
      <c r="E84" s="154"/>
      <c r="F84" s="154"/>
      <c r="G84" s="109" t="s">
        <v>12</v>
      </c>
      <c r="H84" s="109" t="s">
        <v>9</v>
      </c>
      <c r="I84" s="109" t="s">
        <v>10</v>
      </c>
      <c r="J84" s="109" t="s">
        <v>11</v>
      </c>
      <c r="K84" s="110" t="s">
        <v>12</v>
      </c>
      <c r="L84" s="110" t="s">
        <v>13</v>
      </c>
      <c r="M84" s="110" t="s">
        <v>14</v>
      </c>
      <c r="N84" s="110" t="s">
        <v>15</v>
      </c>
      <c r="O84" s="110" t="s">
        <v>20</v>
      </c>
      <c r="P84" s="110" t="s">
        <v>12</v>
      </c>
      <c r="Q84" s="110" t="s">
        <v>16</v>
      </c>
      <c r="R84" s="110" t="s">
        <v>22</v>
      </c>
      <c r="S84" s="111" t="s">
        <v>21</v>
      </c>
      <c r="T84" s="110" t="s">
        <v>17</v>
      </c>
      <c r="U84" s="112" t="s">
        <v>18</v>
      </c>
    </row>
    <row r="85" spans="2:21" ht="17.25" customHeight="1" thickTop="1">
      <c r="B85" s="61" t="s">
        <v>184</v>
      </c>
      <c r="C85" s="63" t="s">
        <v>185</v>
      </c>
      <c r="D85" s="62" t="s">
        <v>206</v>
      </c>
      <c r="E85" s="63" t="s">
        <v>186</v>
      </c>
      <c r="F85" s="65" t="s">
        <v>194</v>
      </c>
      <c r="G85" s="64">
        <v>1250</v>
      </c>
      <c r="H85" s="64">
        <v>1250</v>
      </c>
      <c r="I85" s="65" t="s">
        <v>196</v>
      </c>
      <c r="J85" s="65" t="s">
        <v>196</v>
      </c>
      <c r="K85" s="64">
        <f>SUM(L85+M85)</f>
        <v>21200000</v>
      </c>
      <c r="L85" s="64">
        <v>16000000</v>
      </c>
      <c r="M85" s="64">
        <v>5200000</v>
      </c>
      <c r="N85" s="64" t="s">
        <v>153</v>
      </c>
      <c r="O85" s="64" t="s">
        <v>153</v>
      </c>
      <c r="P85" s="64">
        <f>SUM(Q85+R85+S85)</f>
        <v>21200000</v>
      </c>
      <c r="Q85" s="64">
        <v>21200000</v>
      </c>
      <c r="R85" s="64">
        <v>0</v>
      </c>
      <c r="S85" s="63">
        <v>0</v>
      </c>
      <c r="T85" s="63" t="s">
        <v>187</v>
      </c>
      <c r="U85" s="66"/>
    </row>
    <row r="86" spans="2:21" ht="17.25" customHeight="1">
      <c r="B86" s="67" t="s">
        <v>188</v>
      </c>
      <c r="C86" s="69" t="s">
        <v>189</v>
      </c>
      <c r="D86" s="80" t="s">
        <v>207</v>
      </c>
      <c r="E86" s="69" t="s">
        <v>186</v>
      </c>
      <c r="F86" s="81" t="s">
        <v>194</v>
      </c>
      <c r="G86" s="82">
        <v>1100</v>
      </c>
      <c r="H86" s="71">
        <v>1100</v>
      </c>
      <c r="I86" s="70" t="s">
        <v>197</v>
      </c>
      <c r="J86" s="70" t="s">
        <v>197</v>
      </c>
      <c r="K86" s="71">
        <f>SUM(L86+M86)</f>
        <v>43000000</v>
      </c>
      <c r="L86" s="71">
        <v>30000000</v>
      </c>
      <c r="M86" s="71">
        <v>13000000</v>
      </c>
      <c r="N86" s="71" t="s">
        <v>153</v>
      </c>
      <c r="O86" s="71" t="s">
        <v>152</v>
      </c>
      <c r="P86" s="71">
        <f>SUM(Q86+R86+S86)</f>
        <v>43000000</v>
      </c>
      <c r="Q86" s="71">
        <v>43000000</v>
      </c>
      <c r="R86" s="71">
        <v>0</v>
      </c>
      <c r="S86" s="69">
        <v>0</v>
      </c>
      <c r="T86" s="69" t="s">
        <v>140</v>
      </c>
      <c r="U86" s="72"/>
    </row>
    <row r="87" spans="2:21" ht="17.25" customHeight="1">
      <c r="B87" s="67" t="s">
        <v>190</v>
      </c>
      <c r="C87" s="79" t="s">
        <v>191</v>
      </c>
      <c r="D87" s="68" t="s">
        <v>208</v>
      </c>
      <c r="E87" s="69" t="s">
        <v>186</v>
      </c>
      <c r="F87" s="81" t="s">
        <v>194</v>
      </c>
      <c r="G87" s="82">
        <v>1250</v>
      </c>
      <c r="H87" s="71">
        <v>1250</v>
      </c>
      <c r="I87" s="70" t="s">
        <v>197</v>
      </c>
      <c r="J87" s="70"/>
      <c r="K87" s="82">
        <f>SUM(L87+M87)</f>
        <v>44000000</v>
      </c>
      <c r="L87" s="71">
        <v>31000000</v>
      </c>
      <c r="M87" s="71">
        <v>13000000</v>
      </c>
      <c r="N87" s="71" t="s">
        <v>153</v>
      </c>
      <c r="O87" s="71" t="s">
        <v>152</v>
      </c>
      <c r="P87" s="82">
        <f>SUM(Q87+R87+S87)</f>
        <v>44000000</v>
      </c>
      <c r="Q87" s="71">
        <v>44000000</v>
      </c>
      <c r="R87" s="71">
        <v>0</v>
      </c>
      <c r="S87" s="69">
        <v>0</v>
      </c>
      <c r="T87" s="69" t="s">
        <v>140</v>
      </c>
      <c r="U87" s="72"/>
    </row>
    <row r="88" spans="2:21" ht="17.25" customHeight="1" thickBot="1">
      <c r="B88" s="73" t="s">
        <v>192</v>
      </c>
      <c r="C88" s="75" t="s">
        <v>193</v>
      </c>
      <c r="D88" s="74" t="s">
        <v>209</v>
      </c>
      <c r="E88" s="75" t="s">
        <v>186</v>
      </c>
      <c r="F88" s="77" t="s">
        <v>195</v>
      </c>
      <c r="G88" s="76">
        <v>1510</v>
      </c>
      <c r="H88" s="76">
        <v>1510</v>
      </c>
      <c r="I88" s="77" t="s">
        <v>197</v>
      </c>
      <c r="J88" s="77" t="s">
        <v>197</v>
      </c>
      <c r="K88" s="76">
        <f>SUM(L88+M88)</f>
        <v>50215000</v>
      </c>
      <c r="L88" s="76">
        <v>35150000</v>
      </c>
      <c r="M88" s="76">
        <v>15065000</v>
      </c>
      <c r="N88" s="76" t="s">
        <v>152</v>
      </c>
      <c r="O88" s="76" t="s">
        <v>153</v>
      </c>
      <c r="P88" s="76">
        <f>SUM(Q88+R88+S88)</f>
        <v>50215000</v>
      </c>
      <c r="Q88" s="76">
        <v>50215000</v>
      </c>
      <c r="R88" s="76">
        <v>0</v>
      </c>
      <c r="S88" s="75">
        <v>0</v>
      </c>
      <c r="T88" s="75" t="s">
        <v>140</v>
      </c>
      <c r="U88" s="78"/>
    </row>
    <row r="89" spans="2:21" ht="9" customHeight="1"/>
    <row r="90" spans="2:21" ht="14.25" customHeight="1">
      <c r="C90" s="59" t="s">
        <v>172</v>
      </c>
      <c r="D90" s="59"/>
    </row>
    <row r="91" spans="2:21" ht="9" customHeight="1" thickBot="1"/>
    <row r="92" spans="2:21" ht="17.25" customHeight="1">
      <c r="B92" s="151" t="s">
        <v>8</v>
      </c>
      <c r="C92" s="153" t="s">
        <v>0</v>
      </c>
      <c r="D92" s="153" t="s">
        <v>1</v>
      </c>
      <c r="E92" s="153" t="s">
        <v>2</v>
      </c>
      <c r="F92" s="153" t="s">
        <v>3</v>
      </c>
      <c r="G92" s="144" t="s">
        <v>30</v>
      </c>
      <c r="H92" s="145"/>
      <c r="I92" s="145"/>
      <c r="J92" s="146"/>
      <c r="K92" s="144" t="s">
        <v>53</v>
      </c>
      <c r="L92" s="145"/>
      <c r="M92" s="145"/>
      <c r="N92" s="145"/>
      <c r="O92" s="146"/>
      <c r="P92" s="144" t="s">
        <v>54</v>
      </c>
      <c r="Q92" s="145"/>
      <c r="R92" s="145"/>
      <c r="S92" s="146"/>
      <c r="T92" s="147" t="s">
        <v>19</v>
      </c>
      <c r="U92" s="148"/>
    </row>
    <row r="93" spans="2:21" ht="17.25" customHeight="1" thickBot="1">
      <c r="B93" s="152"/>
      <c r="C93" s="154"/>
      <c r="D93" s="154"/>
      <c r="E93" s="154"/>
      <c r="F93" s="154"/>
      <c r="G93" s="109" t="s">
        <v>12</v>
      </c>
      <c r="H93" s="109" t="s">
        <v>9</v>
      </c>
      <c r="I93" s="109" t="s">
        <v>10</v>
      </c>
      <c r="J93" s="109" t="s">
        <v>11</v>
      </c>
      <c r="K93" s="110" t="s">
        <v>12</v>
      </c>
      <c r="L93" s="110" t="s">
        <v>13</v>
      </c>
      <c r="M93" s="110" t="s">
        <v>14</v>
      </c>
      <c r="N93" s="110" t="s">
        <v>15</v>
      </c>
      <c r="O93" s="110" t="s">
        <v>20</v>
      </c>
      <c r="P93" s="110" t="s">
        <v>12</v>
      </c>
      <c r="Q93" s="110" t="s">
        <v>16</v>
      </c>
      <c r="R93" s="110" t="s">
        <v>22</v>
      </c>
      <c r="S93" s="111" t="s">
        <v>21</v>
      </c>
      <c r="T93" s="110" t="s">
        <v>17</v>
      </c>
      <c r="U93" s="112" t="s">
        <v>18</v>
      </c>
    </row>
    <row r="94" spans="2:21" ht="17.25" customHeight="1" thickTop="1">
      <c r="B94" s="24" t="s">
        <v>4</v>
      </c>
      <c r="C94" s="43" t="s">
        <v>160</v>
      </c>
      <c r="D94" s="44" t="s">
        <v>161</v>
      </c>
      <c r="E94" s="10" t="s">
        <v>155</v>
      </c>
      <c r="F94" s="21" t="s">
        <v>170</v>
      </c>
      <c r="G94" s="11">
        <v>2600</v>
      </c>
      <c r="H94" s="11">
        <v>1500</v>
      </c>
      <c r="I94" s="11">
        <v>1000</v>
      </c>
      <c r="J94" s="11">
        <v>100</v>
      </c>
      <c r="K94" s="11">
        <v>13000000</v>
      </c>
      <c r="L94" s="11">
        <v>13000000</v>
      </c>
      <c r="M94" s="11">
        <v>0</v>
      </c>
      <c r="N94" s="11" t="s">
        <v>153</v>
      </c>
      <c r="O94" s="11" t="s">
        <v>152</v>
      </c>
      <c r="P94" s="11">
        <v>13000000</v>
      </c>
      <c r="Q94" s="11">
        <v>5000000</v>
      </c>
      <c r="R94" s="11">
        <v>0</v>
      </c>
      <c r="S94" s="22">
        <v>8000000</v>
      </c>
      <c r="T94" s="10" t="s">
        <v>141</v>
      </c>
      <c r="U94" s="12"/>
    </row>
    <row r="95" spans="2:21" ht="17.25" customHeight="1">
      <c r="B95" s="25" t="s">
        <v>5</v>
      </c>
      <c r="C95" s="46" t="s">
        <v>156</v>
      </c>
      <c r="D95" s="47" t="s">
        <v>162</v>
      </c>
      <c r="E95" s="13" t="s">
        <v>155</v>
      </c>
      <c r="F95" s="21" t="s">
        <v>170</v>
      </c>
      <c r="G95" s="14">
        <v>3100</v>
      </c>
      <c r="H95" s="14">
        <v>2000</v>
      </c>
      <c r="I95" s="14">
        <v>1000</v>
      </c>
      <c r="J95" s="14">
        <v>100</v>
      </c>
      <c r="K95" s="14">
        <v>40000000</v>
      </c>
      <c r="L95" s="14">
        <v>40000000</v>
      </c>
      <c r="M95" s="14">
        <v>0</v>
      </c>
      <c r="N95" s="14" t="s">
        <v>153</v>
      </c>
      <c r="O95" s="14" t="s">
        <v>171</v>
      </c>
      <c r="P95" s="14">
        <v>40000000</v>
      </c>
      <c r="Q95" s="14">
        <v>31000000</v>
      </c>
      <c r="R95" s="14">
        <v>2000000</v>
      </c>
      <c r="S95" s="23">
        <v>7000000</v>
      </c>
      <c r="T95" s="13" t="s">
        <v>141</v>
      </c>
      <c r="U95" s="15"/>
    </row>
    <row r="96" spans="2:21" ht="17.25" customHeight="1">
      <c r="B96" s="25" t="s">
        <v>6</v>
      </c>
      <c r="C96" s="46" t="s">
        <v>157</v>
      </c>
      <c r="D96" s="47" t="s">
        <v>163</v>
      </c>
      <c r="E96" s="13" t="s">
        <v>155</v>
      </c>
      <c r="F96" s="21" t="s">
        <v>170</v>
      </c>
      <c r="G96" s="14">
        <v>3100</v>
      </c>
      <c r="H96" s="14" t="s">
        <v>158</v>
      </c>
      <c r="I96" s="14">
        <v>1000</v>
      </c>
      <c r="J96" s="14">
        <v>100</v>
      </c>
      <c r="K96" s="14">
        <v>57850000</v>
      </c>
      <c r="L96" s="14">
        <v>40000000</v>
      </c>
      <c r="M96" s="14">
        <v>17850000</v>
      </c>
      <c r="N96" s="14" t="s">
        <v>153</v>
      </c>
      <c r="O96" s="14" t="s">
        <v>171</v>
      </c>
      <c r="P96" s="14">
        <v>57850000</v>
      </c>
      <c r="Q96" s="14">
        <v>48850000</v>
      </c>
      <c r="R96" s="14">
        <v>2000000</v>
      </c>
      <c r="S96" s="23">
        <v>7000000</v>
      </c>
      <c r="T96" s="13" t="s">
        <v>141</v>
      </c>
      <c r="U96" s="15"/>
    </row>
    <row r="97" spans="2:21" ht="17.25" customHeight="1" thickBot="1">
      <c r="B97" s="26" t="s">
        <v>7</v>
      </c>
      <c r="C97" s="48" t="s">
        <v>159</v>
      </c>
      <c r="D97" s="49" t="s">
        <v>164</v>
      </c>
      <c r="E97" s="16" t="s">
        <v>155</v>
      </c>
      <c r="F97" s="42" t="s">
        <v>170</v>
      </c>
      <c r="G97" s="17">
        <v>5200</v>
      </c>
      <c r="H97" s="17">
        <v>3500</v>
      </c>
      <c r="I97" s="17">
        <v>1500</v>
      </c>
      <c r="J97" s="17">
        <v>200</v>
      </c>
      <c r="K97" s="17">
        <v>54300000</v>
      </c>
      <c r="L97" s="17">
        <v>38000000</v>
      </c>
      <c r="M97" s="17">
        <v>16300000</v>
      </c>
      <c r="N97" s="17" t="s">
        <v>152</v>
      </c>
      <c r="O97" s="17" t="s">
        <v>171</v>
      </c>
      <c r="P97" s="17">
        <v>54300000</v>
      </c>
      <c r="Q97" s="17">
        <v>37600000</v>
      </c>
      <c r="R97" s="17">
        <v>6700000</v>
      </c>
      <c r="S97" s="20">
        <v>10000000</v>
      </c>
      <c r="T97" s="16" t="s">
        <v>141</v>
      </c>
      <c r="U97" s="18"/>
    </row>
    <row r="98" spans="2:21" ht="9" customHeight="1"/>
    <row r="99" spans="2:21" ht="14.25" customHeight="1">
      <c r="C99" s="149" t="s">
        <v>87</v>
      </c>
      <c r="D99" s="149"/>
    </row>
    <row r="100" spans="2:21" ht="9" customHeight="1" thickBot="1"/>
    <row r="101" spans="2:21" ht="17.25" customHeight="1">
      <c r="B101" s="161" t="s">
        <v>37</v>
      </c>
      <c r="C101" s="163" t="s">
        <v>38</v>
      </c>
      <c r="D101" s="163" t="s">
        <v>1</v>
      </c>
      <c r="E101" s="163" t="s">
        <v>2</v>
      </c>
      <c r="F101" s="163" t="s">
        <v>39</v>
      </c>
      <c r="G101" s="163" t="s">
        <v>30</v>
      </c>
      <c r="H101" s="163"/>
      <c r="I101" s="163"/>
      <c r="J101" s="163"/>
      <c r="K101" s="163" t="s">
        <v>53</v>
      </c>
      <c r="L101" s="163"/>
      <c r="M101" s="163"/>
      <c r="N101" s="163"/>
      <c r="O101" s="163"/>
      <c r="P101" s="163" t="s">
        <v>54</v>
      </c>
      <c r="Q101" s="163"/>
      <c r="R101" s="163"/>
      <c r="S101" s="163"/>
      <c r="T101" s="165" t="s">
        <v>19</v>
      </c>
      <c r="U101" s="166"/>
    </row>
    <row r="102" spans="2:21" ht="17.25" customHeight="1" thickBot="1">
      <c r="B102" s="162"/>
      <c r="C102" s="164"/>
      <c r="D102" s="164"/>
      <c r="E102" s="164"/>
      <c r="F102" s="164"/>
      <c r="G102" s="110" t="s">
        <v>61</v>
      </c>
      <c r="H102" s="110" t="s">
        <v>62</v>
      </c>
      <c r="I102" s="110" t="s">
        <v>63</v>
      </c>
      <c r="J102" s="110" t="s">
        <v>64</v>
      </c>
      <c r="K102" s="110" t="s">
        <v>61</v>
      </c>
      <c r="L102" s="110" t="s">
        <v>65</v>
      </c>
      <c r="M102" s="110" t="s">
        <v>66</v>
      </c>
      <c r="N102" s="110" t="s">
        <v>67</v>
      </c>
      <c r="O102" s="110" t="s">
        <v>68</v>
      </c>
      <c r="P102" s="110" t="s">
        <v>61</v>
      </c>
      <c r="Q102" s="110" t="s">
        <v>69</v>
      </c>
      <c r="R102" s="110" t="s">
        <v>70</v>
      </c>
      <c r="S102" s="111" t="s">
        <v>71</v>
      </c>
      <c r="T102" s="110" t="s">
        <v>72</v>
      </c>
      <c r="U102" s="112" t="s">
        <v>73</v>
      </c>
    </row>
    <row r="103" spans="2:21" ht="17.25" customHeight="1" thickTop="1">
      <c r="B103" s="5" t="s">
        <v>74</v>
      </c>
      <c r="C103" s="43" t="s">
        <v>75</v>
      </c>
      <c r="D103" s="44" t="s">
        <v>115</v>
      </c>
      <c r="E103" s="10" t="s">
        <v>76</v>
      </c>
      <c r="F103" s="45" t="s">
        <v>77</v>
      </c>
      <c r="G103" s="11">
        <f>H103+I103</f>
        <v>200000</v>
      </c>
      <c r="H103" s="11">
        <v>119800</v>
      </c>
      <c r="I103" s="11">
        <v>80200</v>
      </c>
      <c r="J103" s="11" t="s">
        <v>123</v>
      </c>
      <c r="K103" s="11">
        <f>L103+M103</f>
        <v>100000000</v>
      </c>
      <c r="L103" s="11">
        <v>100000000</v>
      </c>
      <c r="M103" s="11">
        <v>0</v>
      </c>
      <c r="N103" s="36">
        <v>0</v>
      </c>
      <c r="O103" s="36">
        <v>0</v>
      </c>
      <c r="P103" s="36">
        <f>Q103+R103+S103</f>
        <v>100000000</v>
      </c>
      <c r="Q103" s="36">
        <v>23503130</v>
      </c>
      <c r="R103" s="36">
        <v>26496870</v>
      </c>
      <c r="S103" s="37">
        <v>50000000</v>
      </c>
      <c r="T103" s="10"/>
      <c r="U103" s="12" t="s">
        <v>100</v>
      </c>
    </row>
    <row r="104" spans="2:21" ht="17.25" customHeight="1">
      <c r="B104" s="6" t="s">
        <v>78</v>
      </c>
      <c r="C104" s="46" t="s">
        <v>79</v>
      </c>
      <c r="D104" s="47" t="s">
        <v>116</v>
      </c>
      <c r="E104" s="13" t="s">
        <v>80</v>
      </c>
      <c r="F104" s="21" t="s">
        <v>81</v>
      </c>
      <c r="G104" s="14">
        <f>H104+I104</f>
        <v>250000</v>
      </c>
      <c r="H104" s="14">
        <v>146000</v>
      </c>
      <c r="I104" s="14">
        <v>104000</v>
      </c>
      <c r="J104" s="21" t="s">
        <v>124</v>
      </c>
      <c r="K104" s="14">
        <f>L104+M104</f>
        <v>143000000</v>
      </c>
      <c r="L104" s="14">
        <v>100000000</v>
      </c>
      <c r="M104" s="14">
        <v>43000000</v>
      </c>
      <c r="N104" s="38">
        <v>0</v>
      </c>
      <c r="O104" s="38">
        <v>0</v>
      </c>
      <c r="P104" s="38">
        <f>Q104+R104+S104</f>
        <v>143000000</v>
      </c>
      <c r="Q104" s="38">
        <f>K104-R104-S104</f>
        <v>99016436</v>
      </c>
      <c r="R104" s="38">
        <v>17261050</v>
      </c>
      <c r="S104" s="39">
        <v>26722514</v>
      </c>
      <c r="T104" s="13"/>
      <c r="U104" s="15" t="s">
        <v>100</v>
      </c>
    </row>
    <row r="105" spans="2:21" ht="17.25" customHeight="1">
      <c r="B105" s="6" t="s">
        <v>82</v>
      </c>
      <c r="C105" s="46" t="s">
        <v>83</v>
      </c>
      <c r="D105" s="47" t="s">
        <v>117</v>
      </c>
      <c r="E105" s="13" t="s">
        <v>80</v>
      </c>
      <c r="F105" s="21" t="s">
        <v>81</v>
      </c>
      <c r="G105" s="14">
        <f>H105+I105</f>
        <v>210000</v>
      </c>
      <c r="H105" s="14">
        <v>139650</v>
      </c>
      <c r="I105" s="14">
        <v>70350</v>
      </c>
      <c r="J105" s="21" t="s">
        <v>124</v>
      </c>
      <c r="K105" s="14">
        <f>L105+M105</f>
        <v>116000000</v>
      </c>
      <c r="L105" s="14">
        <v>81000000</v>
      </c>
      <c r="M105" s="14">
        <v>35000000</v>
      </c>
      <c r="N105" s="38">
        <v>0</v>
      </c>
      <c r="O105" s="38">
        <v>0</v>
      </c>
      <c r="P105" s="38">
        <f>Q105+R105+S105</f>
        <v>81000000</v>
      </c>
      <c r="Q105" s="38">
        <v>69300000</v>
      </c>
      <c r="R105" s="38">
        <v>7700000</v>
      </c>
      <c r="S105" s="39">
        <v>4000000</v>
      </c>
      <c r="T105" s="13"/>
      <c r="U105" s="15" t="s">
        <v>100</v>
      </c>
    </row>
    <row r="106" spans="2:21" ht="17.25" customHeight="1" thickBot="1">
      <c r="B106" s="7" t="s">
        <v>48</v>
      </c>
      <c r="C106" s="48" t="s">
        <v>84</v>
      </c>
      <c r="D106" s="49" t="s">
        <v>118</v>
      </c>
      <c r="E106" s="16" t="s">
        <v>85</v>
      </c>
      <c r="F106" s="42" t="s">
        <v>86</v>
      </c>
      <c r="G106" s="17">
        <v>221000</v>
      </c>
      <c r="H106" s="17">
        <v>145639</v>
      </c>
      <c r="I106" s="17">
        <v>75361</v>
      </c>
      <c r="J106" s="42" t="s">
        <v>124</v>
      </c>
      <c r="K106" s="17">
        <f>L106+M106</f>
        <v>85000</v>
      </c>
      <c r="L106" s="17">
        <v>85000</v>
      </c>
      <c r="M106" s="17">
        <v>0</v>
      </c>
      <c r="N106" s="40">
        <v>0</v>
      </c>
      <c r="O106" s="40">
        <v>0</v>
      </c>
      <c r="P106" s="40">
        <f>Q106+R106+S106</f>
        <v>85000000</v>
      </c>
      <c r="Q106" s="40">
        <v>36200000</v>
      </c>
      <c r="R106" s="40">
        <v>13400000</v>
      </c>
      <c r="S106" s="41">
        <v>35400000</v>
      </c>
      <c r="T106" s="16"/>
      <c r="U106" s="18" t="s">
        <v>100</v>
      </c>
    </row>
    <row r="107" spans="2:21" ht="8.25" customHeight="1"/>
    <row r="108" spans="2:21" ht="15" customHeight="1">
      <c r="C108" s="149" t="s">
        <v>217</v>
      </c>
      <c r="D108" s="149"/>
    </row>
    <row r="109" spans="2:21" ht="8.25" customHeight="1" thickBot="1"/>
    <row r="110" spans="2:21" ht="18" customHeight="1">
      <c r="B110" s="151" t="s">
        <v>8</v>
      </c>
      <c r="C110" s="155" t="s">
        <v>0</v>
      </c>
      <c r="D110" s="153" t="s">
        <v>1</v>
      </c>
      <c r="E110" s="153" t="s">
        <v>2</v>
      </c>
      <c r="F110" s="153" t="s">
        <v>3</v>
      </c>
      <c r="G110" s="144" t="s">
        <v>30</v>
      </c>
      <c r="H110" s="145"/>
      <c r="I110" s="145"/>
      <c r="J110" s="146"/>
      <c r="K110" s="144" t="s">
        <v>53</v>
      </c>
      <c r="L110" s="145"/>
      <c r="M110" s="145"/>
      <c r="N110" s="145"/>
      <c r="O110" s="146"/>
      <c r="P110" s="144" t="s">
        <v>54</v>
      </c>
      <c r="Q110" s="145"/>
      <c r="R110" s="145"/>
      <c r="S110" s="146"/>
      <c r="T110" s="147" t="s">
        <v>19</v>
      </c>
      <c r="U110" s="148"/>
    </row>
    <row r="111" spans="2:21" ht="15.75" thickBot="1">
      <c r="B111" s="152"/>
      <c r="C111" s="156"/>
      <c r="D111" s="154"/>
      <c r="E111" s="154"/>
      <c r="F111" s="154"/>
      <c r="G111" s="109" t="s">
        <v>12</v>
      </c>
      <c r="H111" s="109" t="s">
        <v>9</v>
      </c>
      <c r="I111" s="109" t="s">
        <v>10</v>
      </c>
      <c r="J111" s="109" t="s">
        <v>11</v>
      </c>
      <c r="K111" s="110" t="s">
        <v>12</v>
      </c>
      <c r="L111" s="110" t="s">
        <v>13</v>
      </c>
      <c r="M111" s="110" t="s">
        <v>14</v>
      </c>
      <c r="N111" s="110" t="s">
        <v>15</v>
      </c>
      <c r="O111" s="110" t="s">
        <v>20</v>
      </c>
      <c r="P111" s="110" t="s">
        <v>12</v>
      </c>
      <c r="Q111" s="110" t="s">
        <v>16</v>
      </c>
      <c r="R111" s="110" t="s">
        <v>22</v>
      </c>
      <c r="S111" s="111" t="s">
        <v>21</v>
      </c>
      <c r="T111" s="110" t="s">
        <v>17</v>
      </c>
      <c r="U111" s="112" t="s">
        <v>18</v>
      </c>
    </row>
    <row r="112" spans="2:21" ht="15.75" thickTop="1">
      <c r="B112" s="25" t="s">
        <v>5</v>
      </c>
      <c r="C112" s="106" t="s">
        <v>218</v>
      </c>
      <c r="D112" s="100" t="s">
        <v>224</v>
      </c>
      <c r="E112" s="102" t="s">
        <v>219</v>
      </c>
      <c r="F112" s="103" t="s">
        <v>220</v>
      </c>
      <c r="G112" s="14">
        <v>40044</v>
      </c>
      <c r="H112" s="14">
        <v>10452</v>
      </c>
      <c r="I112" s="14">
        <v>27590</v>
      </c>
      <c r="J112" s="14">
        <v>2002</v>
      </c>
      <c r="K112" s="14">
        <v>150000000</v>
      </c>
      <c r="L112" s="14">
        <v>150000000</v>
      </c>
      <c r="M112" s="14">
        <v>0</v>
      </c>
      <c r="N112" s="14" t="s">
        <v>227</v>
      </c>
      <c r="O112" s="14" t="s">
        <v>228</v>
      </c>
      <c r="P112" s="14">
        <f>SUM(Q112:S112)</f>
        <v>150000000</v>
      </c>
      <c r="Q112" s="14">
        <v>109246000</v>
      </c>
      <c r="R112" s="14">
        <v>13295000</v>
      </c>
      <c r="S112" s="39">
        <v>27459000</v>
      </c>
      <c r="T112" s="13"/>
      <c r="U112" s="15" t="s">
        <v>28</v>
      </c>
    </row>
    <row r="113" spans="2:21">
      <c r="B113" s="25" t="s">
        <v>6</v>
      </c>
      <c r="C113" s="106" t="s">
        <v>221</v>
      </c>
      <c r="D113" s="100" t="s">
        <v>225</v>
      </c>
      <c r="E113" s="102" t="s">
        <v>219</v>
      </c>
      <c r="F113" s="103" t="s">
        <v>220</v>
      </c>
      <c r="G113" s="14">
        <v>55352</v>
      </c>
      <c r="H113" s="14">
        <v>12675</v>
      </c>
      <c r="I113" s="14">
        <v>39909</v>
      </c>
      <c r="J113" s="14">
        <v>2768</v>
      </c>
      <c r="K113" s="14">
        <v>103000000</v>
      </c>
      <c r="L113" s="14">
        <v>72000000</v>
      </c>
      <c r="M113" s="14">
        <v>31000000</v>
      </c>
      <c r="N113" s="14" t="s">
        <v>228</v>
      </c>
      <c r="O113" s="14" t="s">
        <v>227</v>
      </c>
      <c r="P113" s="14">
        <f t="shared" ref="P113:P114" si="5">SUM(Q113:S113)</f>
        <v>103000000</v>
      </c>
      <c r="Q113" s="14">
        <v>80964000</v>
      </c>
      <c r="R113" s="14">
        <v>3000000</v>
      </c>
      <c r="S113" s="39">
        <v>19036000</v>
      </c>
      <c r="T113" s="13"/>
      <c r="U113" s="15" t="s">
        <v>28</v>
      </c>
    </row>
    <row r="114" spans="2:21" ht="15.75" thickBot="1">
      <c r="B114" s="26" t="s">
        <v>7</v>
      </c>
      <c r="C114" s="107" t="s">
        <v>222</v>
      </c>
      <c r="D114" s="101" t="s">
        <v>226</v>
      </c>
      <c r="E114" s="104" t="s">
        <v>219</v>
      </c>
      <c r="F114" s="105" t="s">
        <v>220</v>
      </c>
      <c r="G114" s="17">
        <v>100513</v>
      </c>
      <c r="H114" s="17">
        <v>55985</v>
      </c>
      <c r="I114" s="17">
        <v>40507</v>
      </c>
      <c r="J114" s="17">
        <v>4021</v>
      </c>
      <c r="K114" s="17">
        <v>150000000</v>
      </c>
      <c r="L114" s="17">
        <v>150000000</v>
      </c>
      <c r="M114" s="17">
        <v>0</v>
      </c>
      <c r="N114" s="17" t="s">
        <v>227</v>
      </c>
      <c r="O114" s="17" t="s">
        <v>228</v>
      </c>
      <c r="P114" s="17">
        <f t="shared" si="5"/>
        <v>150000000</v>
      </c>
      <c r="Q114" s="17">
        <v>106040000</v>
      </c>
      <c r="R114" s="17">
        <v>3660000</v>
      </c>
      <c r="S114" s="20">
        <v>40300000</v>
      </c>
      <c r="T114" s="16"/>
      <c r="U114" s="18" t="s">
        <v>28</v>
      </c>
    </row>
    <row r="115" spans="2:21" ht="16.5">
      <c r="B115" s="157" t="s">
        <v>223</v>
      </c>
      <c r="C115" s="157"/>
      <c r="D115" s="157"/>
      <c r="E115" s="157"/>
      <c r="F115" s="157"/>
      <c r="G115" s="27"/>
    </row>
    <row r="123" spans="2:21" ht="16.5" customHeight="1"/>
  </sheetData>
  <mergeCells count="128">
    <mergeCell ref="B115:F115"/>
    <mergeCell ref="C99:D99"/>
    <mergeCell ref="B46:B47"/>
    <mergeCell ref="C46:C47"/>
    <mergeCell ref="T110:U110"/>
    <mergeCell ref="B110:B111"/>
    <mergeCell ref="C110:C111"/>
    <mergeCell ref="D110:D111"/>
    <mergeCell ref="E110:E111"/>
    <mergeCell ref="F110:F111"/>
    <mergeCell ref="G110:J110"/>
    <mergeCell ref="K110:O110"/>
    <mergeCell ref="P110:S110"/>
    <mergeCell ref="B101:B102"/>
    <mergeCell ref="C101:C102"/>
    <mergeCell ref="D101:D102"/>
    <mergeCell ref="E101:E102"/>
    <mergeCell ref="F101:F102"/>
    <mergeCell ref="G101:J101"/>
    <mergeCell ref="K101:O101"/>
    <mergeCell ref="P101:S101"/>
    <mergeCell ref="T101:U101"/>
    <mergeCell ref="B92:B93"/>
    <mergeCell ref="C92:C93"/>
    <mergeCell ref="D92:D93"/>
    <mergeCell ref="E92:E93"/>
    <mergeCell ref="C35:D35"/>
    <mergeCell ref="C44:D44"/>
    <mergeCell ref="T37:U37"/>
    <mergeCell ref="K37:O37"/>
    <mergeCell ref="P37:S37"/>
    <mergeCell ref="I45:J45"/>
    <mergeCell ref="I36:J36"/>
    <mergeCell ref="K46:O46"/>
    <mergeCell ref="P46:S46"/>
    <mergeCell ref="T46:U46"/>
    <mergeCell ref="F92:F93"/>
    <mergeCell ref="G92:J92"/>
    <mergeCell ref="K92:O92"/>
    <mergeCell ref="P92:S92"/>
    <mergeCell ref="G55:J55"/>
    <mergeCell ref="K55:O55"/>
    <mergeCell ref="P55:S55"/>
    <mergeCell ref="C72:D72"/>
    <mergeCell ref="T55:U55"/>
    <mergeCell ref="C55:C56"/>
    <mergeCell ref="D55:D56"/>
    <mergeCell ref="E55:E56"/>
    <mergeCell ref="B83:B84"/>
    <mergeCell ref="C83:C84"/>
    <mergeCell ref="D83:D84"/>
    <mergeCell ref="E83:E84"/>
    <mergeCell ref="F83:F84"/>
    <mergeCell ref="G83:J83"/>
    <mergeCell ref="K83:O83"/>
    <mergeCell ref="P83:S83"/>
    <mergeCell ref="T9:U9"/>
    <mergeCell ref="B37:B38"/>
    <mergeCell ref="C37:C38"/>
    <mergeCell ref="D37:D38"/>
    <mergeCell ref="E37:E38"/>
    <mergeCell ref="F37:F38"/>
    <mergeCell ref="G37:J37"/>
    <mergeCell ref="D46:D47"/>
    <mergeCell ref="E46:E47"/>
    <mergeCell ref="F46:F47"/>
    <mergeCell ref="G46:J46"/>
    <mergeCell ref="C7:D7"/>
    <mergeCell ref="B9:B10"/>
    <mergeCell ref="C9:C10"/>
    <mergeCell ref="D9:D10"/>
    <mergeCell ref="E9:E10"/>
    <mergeCell ref="B13:G13"/>
    <mergeCell ref="B2:E2"/>
    <mergeCell ref="B3:P3"/>
    <mergeCell ref="B4:N5"/>
    <mergeCell ref="F9:F10"/>
    <mergeCell ref="G9:J9"/>
    <mergeCell ref="K9:O9"/>
    <mergeCell ref="P9:S9"/>
    <mergeCell ref="T74:U74"/>
    <mergeCell ref="C108:D108"/>
    <mergeCell ref="C62:D62"/>
    <mergeCell ref="B64:B65"/>
    <mergeCell ref="C64:C65"/>
    <mergeCell ref="D64:D65"/>
    <mergeCell ref="E64:E65"/>
    <mergeCell ref="F64:F65"/>
    <mergeCell ref="G64:J64"/>
    <mergeCell ref="K64:O64"/>
    <mergeCell ref="P64:S64"/>
    <mergeCell ref="T64:U64"/>
    <mergeCell ref="B79:E79"/>
    <mergeCell ref="P74:S74"/>
    <mergeCell ref="G74:J74"/>
    <mergeCell ref="F74:F75"/>
    <mergeCell ref="E74:E75"/>
    <mergeCell ref="D74:D75"/>
    <mergeCell ref="C74:C75"/>
    <mergeCell ref="B74:B75"/>
    <mergeCell ref="I73:J73"/>
    <mergeCell ref="K74:O74"/>
    <mergeCell ref="T83:U83"/>
    <mergeCell ref="T92:U92"/>
    <mergeCell ref="C81:D81"/>
    <mergeCell ref="C15:D15"/>
    <mergeCell ref="B17:B18"/>
    <mergeCell ref="C17:C18"/>
    <mergeCell ref="D17:D18"/>
    <mergeCell ref="E17:E18"/>
    <mergeCell ref="F17:F18"/>
    <mergeCell ref="G17:J17"/>
    <mergeCell ref="K17:O17"/>
    <mergeCell ref="B55:B56"/>
    <mergeCell ref="F55:F56"/>
    <mergeCell ref="P17:S17"/>
    <mergeCell ref="T17:U17"/>
    <mergeCell ref="C24:D24"/>
    <mergeCell ref="I25:J25"/>
    <mergeCell ref="B26:B27"/>
    <mergeCell ref="C26:C27"/>
    <mergeCell ref="D26:D27"/>
    <mergeCell ref="E26:E27"/>
    <mergeCell ref="F26:F27"/>
    <mergeCell ref="G26:J26"/>
    <mergeCell ref="K26:O26"/>
    <mergeCell ref="P26:S26"/>
    <mergeCell ref="T26:U2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강혜정</dc:creator>
  <cp:lastModifiedBy>Windows 사용자</cp:lastModifiedBy>
  <cp:lastPrinted>2014-08-28T10:08:14Z</cp:lastPrinted>
  <dcterms:created xsi:type="dcterms:W3CDTF">2014-07-31T00:24:02Z</dcterms:created>
  <dcterms:modified xsi:type="dcterms:W3CDTF">2015-03-04T08:17:44Z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ream_Timestamp_Length">
    <vt:lpwstr>10000</vt:lpwstr>
  </property>
  <property fmtid="{D5CDD505-2E9C-101B-9397-08002B2CF9AE}" pid="3" name="Dream_Timestamp_01">
    <vt:lpwstr>Dreamsecurity_MagicOfficeAddIn_TST_Value_010633430820c5b06092a864886f70d010702a0820c4c30820c48020103310f300d0609608648016503040203050030820140060b2a864886f70d0109100104a082012f0482012b30820127020101060a2a831a868d21020107023051300d0609608648016</vt:lpwstr>
  </property>
  <property fmtid="{D5CDD505-2E9C-101B-9397-08002B2CF9AE}" pid="4" name="Dream_Timestamp_02">
    <vt:lpwstr>Dreamsecurity_MagicOfficeAddIn_TST_Value_0250304020305000440a6b0068a74c8630dceeb112eb2fb45d1925eebb9a58a38570da5e0e9469b534f7b1c15251f3d48a95400479aede77cb802b72a7d2cce083c3363afd5e6f14852020654b08ce3a8b2181332303135303330343038313734352e33313</vt:lpwstr>
  </property>
  <property fmtid="{D5CDD505-2E9C-101B-9397-08002B2CF9AE}" pid="5" name="Dream_Timestamp_03">
    <vt:lpwstr>Dreamsecurity_MagicOfficeAddIn_TST_Value_0375a3004800201f402100a4837440753ae2ce2a385d7c2477ad3a0818da4818a308187310b3009060355040613024b52311c301a060355040a0c13476f7665726e6d656e74206f66204b6f72656131183016060355040b0c0f47726f7570206f662053657</vt:lpwstr>
  </property>
  <property fmtid="{D5CDD505-2E9C-101B-9397-08002B2CF9AE}" pid="6" name="Dream_Timestamp_04">
    <vt:lpwstr>Dreamsecurity_MagicOfficeAddIn_TST_Value_04276657231273025060355040b0c1e6e436970686572204453452045534e3a344546342d374137332d354235463117301506035504030c0e4754534131333131303030303033a082082c3082050d308203f5a00302010202140fd2190cef261c0036c6c9b</vt:lpwstr>
  </property>
  <property fmtid="{D5CDD505-2E9C-101B-9397-08002B2CF9AE}" pid="7" name="Dream_Timestamp_05">
    <vt:lpwstr>Dreamsecurity_MagicOfficeAddIn_TST_Value_05fe2f6a6d4870ce13f300d06092a864886f70d01010b05003050310b3009060355040613024b52311c301a060355040a0c13476f7665726e6d656e74206f66204b6f726561310d300b060355040b0c0447504b493114301206035504030c0b43413133313</vt:lpwstr>
  </property>
  <property fmtid="{D5CDD505-2E9C-101B-9397-08002B2CF9AE}" pid="8" name="Dream_Timestamp_06">
    <vt:lpwstr>Dreamsecurity_MagicOfficeAddIn_TST_Value_0613030303031301e170d3133313232343031333835345a170d3231303932323036313232335a308187310b3009060355040613024b52311c301a060355040a0c13476f7665726e6d656e74206f66204b6f72656131183016060355040b0c0f47726f75702</vt:lpwstr>
  </property>
  <property fmtid="{D5CDD505-2E9C-101B-9397-08002B2CF9AE}" pid="9" name="Dream_Timestamp_07">
    <vt:lpwstr>Dreamsecurity_MagicOfficeAddIn_TST_Value_0706f662053657276657231273025060355040b0c1e6e436970686572204453452045534e3a344546342d374137332d354235463117301506035504030c0e475453413133313130303030303330820122300d06092a864886f70d01010105000382010f003</vt:lpwstr>
  </property>
  <property fmtid="{D5CDD505-2E9C-101B-9397-08002B2CF9AE}" pid="10" name="Dream_Timestamp_08">
    <vt:lpwstr>Dreamsecurity_MagicOfficeAddIn_TST_Value_08082010a0282010100eccc58ce55d7229eec89aa7a500d1fff57de016f4c42444770b93f6fa53ad9a16034a2813a1b12a4f0ebbc230b1ccb070781eaac841b3c446e3c4905846c0f928d50f8d737ca6bd6e096ad6a184ef8faa4ed90f74120ca043f5e1b4</vt:lpwstr>
  </property>
  <property fmtid="{D5CDD505-2E9C-101B-9397-08002B2CF9AE}" pid="11" name="Dream_Timestamp_09">
    <vt:lpwstr>Dreamsecurity_MagicOfficeAddIn_TST_Value_095dbd5491aef91a2e4f11369e825529330b34a72def62017e42da1d60857f929b30bbc754209d250bc7ecd2aae3ca5ab326f78baa26a5424ea1d2670411b6380a4aec76e54e4b1111047c24e5154efbfae9ea4d5541a6b7e182bb941be6ea6f19504c5531</vt:lpwstr>
  </property>
  <property fmtid="{D5CDD505-2E9C-101B-9397-08002B2CF9AE}" pid="12" name="Dream_Timestamp_10">
    <vt:lpwstr>Dreamsecurity_MagicOfficeAddIn_TST_Value_10ddd2291afb8173a160ae16a30c0be1b982ec5cb21b8ada5239fed507a8d255f1a6764dc08789b491157611c0e9b618c9ee596c6aa4c5734d75141d2fe0a49b73f0203010001a38201a5308201a130790603551d2304723070801492a47817b1aa2f19d82</vt:lpwstr>
  </property>
  <property fmtid="{D5CDD505-2E9C-101B-9397-08002B2CF9AE}" pid="13" name="Dream_Timestamp_11">
    <vt:lpwstr>Dreamsecurity_MagicOfficeAddIn_TST_Value_11b3fb9b32b231583d59735a154a4523050310b3009060355040613024b52311c301a060355040a0c13476f7665726e6d656e74206f66204b6f726561310d300b060355040b0c0447504b493114301206035504030c0b47504b49526f6f744341318202271</vt:lpwstr>
  </property>
  <property fmtid="{D5CDD505-2E9C-101B-9397-08002B2CF9AE}" pid="14" name="Dream_Timestamp_12">
    <vt:lpwstr>Dreamsecurity_MagicOfficeAddIn_TST_Value_122301d0603551d0e041604142f13f671d65f318b154290c23ba05ade1247e355300b0603551d0f0404030206c030160603551d20040f300d300b06092a831a868d2102010230160603551d250101ff040c300a06082b0601050507030830818f0603551d1</vt:lpwstr>
  </property>
  <property fmtid="{D5CDD505-2E9C-101B-9397-08002B2CF9AE}" pid="15" name="Dream_Timestamp_13">
    <vt:lpwstr>Dreamsecurity_MagicOfficeAddIn_TST_Value_13f048187308184308181a07fa07d867b6c6461703a2f2f63656e2e6469722e676f2e6b723a3338392f636e3d63726c3170316470313033372c636e3d43413133313130303030312c6f753d47504b492c6f3d476f7665726e6d656e74206f66204b6f72656</vt:lpwstr>
  </property>
  <property fmtid="{D5CDD505-2E9C-101B-9397-08002B2CF9AE}" pid="16" name="Dream_Timestamp_14">
    <vt:lpwstr>Dreamsecurity_MagicOfficeAddIn_TST_Value_1412c633d4b523f63657274696669636174655265766f636174696f6e4c6973743b62696e617279303606082b06010505070101042a3028302606082b06010505073001861a687474703a2f2f6776612e67706b692e676f2e6b723a38303030300d06092a8</vt:lpwstr>
  </property>
  <property fmtid="{D5CDD505-2E9C-101B-9397-08002B2CF9AE}" pid="17" name="Dream_Timestamp_15">
    <vt:lpwstr>Dreamsecurity_MagicOfficeAddIn_TST_Value_1564886f70d01010b050003820101005e28c30d67b82f7b56db039ff2d76af1a089c36efd83a8510c162976fb1adbcbc94f522943610b08b0975d12e3e043ea41f1c2c4f32b984192ce9ea2a2b9ba33b51719d93f1689d9b747ee6eaa771fdbfa962c2738b</vt:lpwstr>
  </property>
  <property fmtid="{D5CDD505-2E9C-101B-9397-08002B2CF9AE}" pid="18" name="Dream_Timestamp_16">
    <vt:lpwstr>Dreamsecurity_MagicOfficeAddIn_TST_Value_16e3775f00af36958fd6f20bca5f5fa9871e64196dd5e2ac8c0baee22288e116e9939f26011a4a19f5b057a7032d5c2f620071161587e7818f129f4aeb2dc7bbabbe2a7e942a89eb0e7e8b01d7a31e13ac10a10bdc27ad01715951bad1e2c9498ab154a1a7</vt:lpwstr>
  </property>
  <property fmtid="{D5CDD505-2E9C-101B-9397-08002B2CF9AE}" pid="19" name="Dream_Timestamp_17">
    <vt:lpwstr>Dreamsecurity_MagicOfficeAddIn_TST_Value_17bb0f0434e1a90180955a541ffa7b84e4a4f281c35edb76c69e1c482a0c0095b2188018100edab4d166da21a4ff3a61f5f5775c2b1fbbbc95a4297aebfb89604b232a31731de04a1820317308201ff0201013081b7a1818da4818a308187310b300906035</vt:lpwstr>
  </property>
  <property fmtid="{D5CDD505-2E9C-101B-9397-08002B2CF9AE}" pid="20" name="Dream_Timestamp_18">
    <vt:lpwstr>Dreamsecurity_MagicOfficeAddIn_TST_Value_185040613024b52311c301a060355040a0c13476f7665726e6d656e74206f66204b6f72656131183016060355040b0c0f47726f7570206f662053657276657231273025060355040b0c1e6e436970686572204453452045534e3a344546342d374137332d3</vt:lpwstr>
  </property>
  <property fmtid="{D5CDD505-2E9C-101B-9397-08002B2CF9AE}" pid="21" name="Dream_Timestamp_19">
    <vt:lpwstr>Dreamsecurity_MagicOfficeAddIn_TST_Value_1954235463117301506035504030c0e4754534131333131303030303033a2250a0101300906052b0e03021a05000315009175208082dc13ff2d85ecab75d1dbb8f1e47019a0818f30818ca48189308186310b3009060355040613024b52311c301a0603550</vt:lpwstr>
  </property>
  <property fmtid="{D5CDD505-2E9C-101B-9397-08002B2CF9AE}" pid="22" name="Dream_Timestamp_20">
    <vt:lpwstr>Dreamsecurity_MagicOfficeAddIn_TST_Value_2040a0c13476f7665726e6d656e74206f66204b6f72656131183016060355040b0c0f47726f7570206f662053657276657231273025060355040b0c1e6e436970686572204e54532045534e3a453630302d413643432d454630443116301406035504030c0</vt:lpwstr>
  </property>
  <property fmtid="{D5CDD505-2E9C-101B-9397-08002B2CF9AE}" pid="23" name="Dream_Timestamp_21">
    <vt:lpwstr>Dreamsecurity_MagicOfficeAddIn_TST_Value_21d47544131333131303030303032300d06092a864886f70d01010b0500020500d8a137ef3022180f32303135303330343037353131315a180f32303135303330353038353131315a3074303a060a2b0601040184590a0401312c302a300a020500d8a137e</vt:lpwstr>
  </property>
  <property fmtid="{D5CDD505-2E9C-101B-9397-08002B2CF9AE}" pid="24" name="Dream_Timestamp_22">
    <vt:lpwstr>Dreamsecurity_MagicOfficeAddIn_TST_Value_22f020100300702010002020c0f3007020100020217f0300a020500d8a2977f0201003036060a2b0601040184590a040231283026300c060a2a831a868d2102010701a00a3008020100020307a120a10a300802010002030186a0300d06092a864886f70d0</vt:lpwstr>
  </property>
  <property fmtid="{D5CDD505-2E9C-101B-9397-08002B2CF9AE}" pid="25" name="Dream_Timestamp_23">
    <vt:lpwstr>Dreamsecurity_MagicOfficeAddIn_TST_Value_231010b05000382010100267ce5f2f319aef8ae776f0a371be92fb2d3eb3b9b0d93d456c1674875f6a9f7dcfcec93af82dc65ef57c8c444dacac9d78452bdbb50b886e7cf8039f748a58958864d599731bb8f477a32fbeb3c341bd6d022761005a95b3dbff</vt:lpwstr>
  </property>
  <property fmtid="{D5CDD505-2E9C-101B-9397-08002B2CF9AE}" pid="26" name="Dream_Timestamp_24">
    <vt:lpwstr>Dreamsecurity_MagicOfficeAddIn_TST_Value_245519fbbd606dd99c3b094fd5b1c5e61ebdb6655d88d93cb8db5d75f110a6e2258b8c1eed6596b3d55d136e57133706e9ae2a75dd6cdc7da7fb02ad3249f7ec93d0df80732ed444e6af12e3000322656b69cafa7755a2f8a44609ef0e53db9cedd974e841</vt:lpwstr>
  </property>
  <property fmtid="{D5CDD505-2E9C-101B-9397-08002B2CF9AE}" pid="27" name="Dream_Timestamp_25">
    <vt:lpwstr>Dreamsecurity_MagicOfficeAddIn_TST_Value_2554745d8682cfff35cfa0098888491b937e481ec240952645d39eacb4ca2872d5bb3543f086d6cb547647fb7d9e2386f0b9621fba6796a6f859c676cf98ca76561a8318202bc308202b802010130683050310b3009060355040613024b52311c301a06035</vt:lpwstr>
  </property>
  <property fmtid="{D5CDD505-2E9C-101B-9397-08002B2CF9AE}" pid="28" name="Dream_Timestamp_26">
    <vt:lpwstr>Dreamsecurity_MagicOfficeAddIn_TST_Value_265040a0c13476f7665726e6d656e74206f66204b6f726561310d300b060355040b0c0447504b493114301206035504030c0b434131333131303030303102140fd2190cef261c0036c6c9bfe2f6a6d4870ce13f300d06096086480165030402030500a0820</vt:lpwstr>
  </property>
  <property fmtid="{D5CDD505-2E9C-101B-9397-08002B2CF9AE}" pid="29" name="Dream_Timestamp_27">
    <vt:lpwstr>Dreamsecurity_MagicOfficeAddIn_TST_Value_27125301a06092a864886f70d010903310d060b2a864886f70d0109100104304f06092a864886f70d010904314204407b666b4253e4d9cd196222f4fc110ad253fc99feb4978b7fd3a4053ed2e0f34664659135f2d9fc6630a13562ab9c4ca60114f6107b3</vt:lpwstr>
  </property>
  <property fmtid="{D5CDD505-2E9C-101B-9397-08002B2CF9AE}" pid="30" name="Dream_Timestamp_28">
    <vt:lpwstr>Dreamsecurity_MagicOfficeAddIn_TST_Value_2897c2abc9e4695c0db21913081b5060b2a864886f70d010910020c3181a53081a230819f30818404149175208082dc13ff2d85ecab75d1dbb8f1e47019306c3054a4523050310b3009060355040613024b52311c301a060355040a0c13476f7665726e6d6</vt:lpwstr>
  </property>
  <property fmtid="{D5CDD505-2E9C-101B-9397-08002B2CF9AE}" pid="31" name="Dream_Timestamp_29">
    <vt:lpwstr>Dreamsecurity_MagicOfficeAddIn_TST_Value_2956e74206f66204b6f726561310d300b060355040b0c0447504b493114301206035504030c0b434131333131303030303102140fd2190cef261c0036c6c9bfe2f6a6d4870ce13f301604143e497eeb9e8063a5f78dfb2f15e70b71ab4f5cf3300d06092a8</vt:lpwstr>
  </property>
  <property fmtid="{D5CDD505-2E9C-101B-9397-08002B2CF9AE}" pid="32" name="Dream_Timestamp_30">
    <vt:lpwstr>Dreamsecurity_MagicOfficeAddIn_TST_Value_3064886f70d01010d050004820100d0301db3588b36dd1516b3bdca4b5ef854dc2ec254de10a589241b67ac86bc0ffe38a441545366f0b370f73fe9e6a6e9eb8db97d7e9e50f171280d0cabab12eed402be0687030d8bd9518ce4d7039c422f5bc80d36d69</vt:lpwstr>
  </property>
  <property fmtid="{D5CDD505-2E9C-101B-9397-08002B2CF9AE}" pid="33" name="Dream_Timestamp_31">
    <vt:lpwstr>Dreamsecurity_MagicOfficeAddIn_TST_Value_31e7107b8b894417bb43b022c41aeb7280698bd237cd9f0ea930ac843642bd9315781205b0474e94a59838cb43765f5faeb0a2a946ccbd34af6090ec07e1e0e10976a3df8da1fd44f862876988eb400a1dea61f57d18652cd39aec0ab23c532ceab8401475</vt:lpwstr>
  </property>
  <property fmtid="{D5CDD505-2E9C-101B-9397-08002B2CF9AE}" pid="34" name="Dream_Timestamp_32">
    <vt:lpwstr>Dreamsecurity_MagicOfficeAddIn_TST_Value_3206ed5702f8edc825afda2a3ef33999e2239eda9dd4dcfdb7f2bd780f77a3717707a95d45e7f079591a87633242ef1b19514ee1453f16d980c48cd57b4cf288c7403e4162f720000000000000000000000000000000000000000000000000000000000000</vt:lpwstr>
  </property>
  <property fmtid="{D5CDD505-2E9C-101B-9397-08002B2CF9AE}" pid="35" name="Dream_Timestamp_33">
    <vt:lpwstr>Dreamsecurity_MagicOfficeAddIn_TST_Value_3300000000000000000000000000000000000000000000000000000000000000000000000000000000000000000000000000000000000000000000000000000000000000000000000000000000000000000000000000000000000000000000000000000000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6" name="Dream_Timestamp_34">
    <vt:lpwstr>Dreamsecurity_MagicOfficeAddIn_TST_Value_3400000000000000000000000000000000000000000000000000000000000000000000000000000000000000000000000000000000000000000000000000000000000000000000000000000000000000000000000000000000000000000000000000000000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7" name="Dream_Timestamp_35">
    <vt:lpwstr>Dreamsecurity_MagicOfficeAddIn_TST_Value_3500000000000000000000000000000000000000000000000000000000000000000000000000000000000000000000000000000000000000000000000000000000000000000000000000000000000000000000000000000000000000000000000000000000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8" name="Dream_Timestamp_36">
    <vt:lpwstr>Dreamsecurity_MagicOfficeAddIn_TST_Value_3600000000000000000000000000000000000000000000000000000000000000000000000000000000000000000000000000000000000000000000000000000000000000000000000000000000000000000000000000000000000000000000000000000000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9" name="Dream_Timestamp_37">
    <vt:lpwstr>Dreamsecurity_MagicOfficeAddIn_TST_Value_3700000000000000000000000000000000000000000000000000000000000000000000000000000000000000000000000000000000000000000000000000000000000000000000000000000000000000000000000000000000000000000000000000000000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0" name="Dream_Timestamp_38">
    <vt:lpwstr>Dreamsecurity_MagicOfficeAddIn_TST_Value_3800000000000000000000000000000000000000000000000000000000000000000000000000000000000000000000000000000000000000000000000000000000000000000000000000000000000000000000000000000000000000000000000000000000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1" name="Dream_Timestamp_39">
    <vt:lpwstr>Dreamsecurity_MagicOfficeAddIn_TST_Value_3900000000000000000000000000000000000000000000000000000000000000000000000000000000000000000000000000000000000000000000000000000000000000000000000000000000000000000000000000000000000000000000000000000000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2" name="Dream_Timestamp_40">
    <vt:lpwstr>Dreamsecurity_MagicOfficeAddIn_TST_Value_4000000000000000000000000000000000000000000000000000000000000000000000000000000000000000000000000000000000000000000000000000000000000000000000000000000000000000000000000000000000000000000000000000000000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3" name="Dream_Timestamp_41">
    <vt:lpwstr>Dreamsecurity_MagicOfficeAddIn_TST_Value_4100000000000000000000000000000000000000000000000000000000000000000000000000000000000000000000000000000000000000000000000000000000000000000000000000000000000000000000000000000000000000000000000000000000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4" name="Dream_Timestamp_42">
    <vt:lpwstr>Dreamsecurity_MagicOfficeAddIn_TST_Value_4200000000000000000000000000000000000000000000000000000000000000000000000000000000000000000000000000000000000000000000000000000000000000000000000000000000000000000000000000000000000000000000000000000000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5" name="Dream_Timestamp_43">
    <vt:lpwstr>Dreamsecurity_MagicOfficeAddIn_TST_Value_4300000000000000000000000000000000000000000000000000000000000000000000000000000000000000000000000000000000000000000000000000000000000000000000000000000000000000000000000000000000000000000000000000000000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6" name="Dream_Timestamp_44">
    <vt:lpwstr>Dreamsecurity_MagicOfficeAddIn_TST_Value_4400000000000000000000000000000000000000000000000000000000000000000000000000000000000000000000000000000000000000000000000000000000000000000000000000000000000000000000000000000000000000000000000000000000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7" name="Dream_Timestamp_45">
    <vt:lpwstr>Dreamsecurity_MagicOfficeAddIn_TST_Value_4500000000000000000000000000000000000000000000000000000000000000000000000000000000000000000000000000000000000000000000000000000000000000000000000000000000000000000000000000000000000000000000000000000000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8" name="Dream_Timestamp_46">
    <vt:lpwstr>Dreamsecurity_MagicOfficeAddIn_TST_Value_4600000000000000000000000000000000000000000000000000000000000000000000000000000000000000000000000000000000000000000000000000000000000000000000000000000000000000000000000000000000000000000000000000000000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9" name="Dream_Timestamp_47">
    <vt:lpwstr>Dreamsecurity_MagicOfficeAddIn_TST_Value_4700000000000000000000000000000000000000000000000000000000000000000000000000000000000000000000000000000000000000000000000000000000000000000000000000000000000000000000000000000000000000000000000000000000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0" name="Dream_Timestamp_48">
    <vt:lpwstr>Dreamsecurity_MagicOfficeAddIn_TST_Value_4800000000000000000000000000000000000000000000000000000000000000000000000000000000000000000000000000000000000000000000000000000000000000000000000000000000000000000000000000000000000000000000000000000000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1" name="Dream_Timestamp_49">
    <vt:lpwstr>Dreamsecurity_MagicOfficeAddIn_TST_Value_4900000000000000000000000000000000000000000000000000000000000000000000000000000000000000000000000000000000000000000000000000000000000000000000000000000000000000000000000000000000000000000000000000000000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2" name="Dream_Timestamp_50">
    <vt:lpwstr>Dreamsecurity_MagicOfficeAddIn_TST_Value_5000000000000000000000000000000000000000000000000000000000000000000000000000000000000000000000000000000000000000000000000000000000000000000000000000000000000000000000000000000000000000000000000000000000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3" name="DreamSecurity_MagicOfficeAddIn_Original_Type">
    <vt:i4>1</vt:i4>
  </property>
  <property fmtid="{D5CDD505-2E9C-101B-9397-08002B2CF9AE}" pid="54" name="DreamSecurity_MagicOfficeAddIn_Stamp_State">
    <vt:i4>1</vt:i4>
  </property>
</Properties>
</file>